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Sheet1" sheetId="1" r:id="rId1"/>
  </sheets>
  <definedNames>
    <definedName name="_xlnm.Print_Area" localSheetId="0">Sheet1!$A$1:$L$89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38214BA7231B43E5AE1DEFF3B5F60BBB" descr="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15875" y="3990975"/>
          <a:ext cx="7543800" cy="10058400"/>
        </a:xfrm>
        <a:prstGeom prst="rect">
          <a:avLst/>
        </a:prstGeom>
      </xdr:spPr>
    </xdr:pic>
  </etc:cellImage>
  <etc:cellImage>
    <xdr:pic>
      <xdr:nvPicPr>
        <xdr:cNvPr id="4" name="ID_65A7D2CAC8D7406E89D0DE599AC30659" descr="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715875" y="3305175"/>
          <a:ext cx="7543800" cy="10058400"/>
        </a:xfrm>
        <a:prstGeom prst="rect">
          <a:avLst/>
        </a:prstGeom>
      </xdr:spPr>
    </xdr:pic>
  </etc:cellImage>
  <etc:cellImage>
    <xdr:pic>
      <xdr:nvPicPr>
        <xdr:cNvPr id="5" name="ID_64545C28A5D340D7A8AA527CC3FA1313" descr="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715875" y="3533775"/>
          <a:ext cx="7543800" cy="10058400"/>
        </a:xfrm>
        <a:prstGeom prst="rect">
          <a:avLst/>
        </a:prstGeom>
      </xdr:spPr>
    </xdr:pic>
  </etc:cellImage>
  <etc:cellImage>
    <xdr:pic>
      <xdr:nvPicPr>
        <xdr:cNvPr id="6" name="ID_E02190183E3A4B988A7270AC0CE52E9F" descr="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401675" y="3533775"/>
          <a:ext cx="7543800" cy="10058400"/>
        </a:xfrm>
        <a:prstGeom prst="rect">
          <a:avLst/>
        </a:prstGeom>
      </xdr:spPr>
    </xdr:pic>
  </etc:cellImage>
  <etc:cellImage>
    <xdr:pic>
      <xdr:nvPicPr>
        <xdr:cNvPr id="7" name="ID_976F5C681FFB4CC1AE529798AA1F50F7" descr="1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715875" y="3762375"/>
          <a:ext cx="7543800" cy="10058400"/>
        </a:xfrm>
        <a:prstGeom prst="rect">
          <a:avLst/>
        </a:prstGeom>
      </xdr:spPr>
    </xdr:pic>
  </etc:cellImage>
  <etc:cellImage>
    <xdr:pic>
      <xdr:nvPicPr>
        <xdr:cNvPr id="8" name="ID_8A68F31EA6EA4537B0B0236670A12569" descr="1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715875" y="1704975"/>
          <a:ext cx="10058400" cy="7543800"/>
        </a:xfrm>
        <a:prstGeom prst="rect">
          <a:avLst/>
        </a:prstGeom>
      </xdr:spPr>
    </xdr:pic>
  </etc:cellImage>
  <etc:cellImage>
    <xdr:pic>
      <xdr:nvPicPr>
        <xdr:cNvPr id="9" name="ID_DD522CE7CB6F4AF3B1FAB0DEF4DE5584" descr="1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715875" y="4219575"/>
          <a:ext cx="7543800" cy="10058400"/>
        </a:xfrm>
        <a:prstGeom prst="rect">
          <a:avLst/>
        </a:prstGeom>
      </xdr:spPr>
    </xdr:pic>
  </etc:cellImage>
  <etc:cellImage>
    <xdr:pic>
      <xdr:nvPicPr>
        <xdr:cNvPr id="10" name="ID_BC129A4381EA48368BEB7D22D4D420A1" descr="1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715875" y="5591175"/>
          <a:ext cx="7543800" cy="10058400"/>
        </a:xfrm>
        <a:prstGeom prst="rect">
          <a:avLst/>
        </a:prstGeom>
      </xdr:spPr>
    </xdr:pic>
  </etc:cellImage>
  <etc:cellImage>
    <xdr:pic>
      <xdr:nvPicPr>
        <xdr:cNvPr id="11" name="ID_B39DD1E1D3E94B3EBAC64425967F0539" descr="2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2715875" y="4448175"/>
          <a:ext cx="7543800" cy="10058400"/>
        </a:xfrm>
        <a:prstGeom prst="rect">
          <a:avLst/>
        </a:prstGeom>
      </xdr:spPr>
    </xdr:pic>
  </etc:cellImage>
  <etc:cellImage>
    <xdr:pic>
      <xdr:nvPicPr>
        <xdr:cNvPr id="12" name="ID_22B343AE61494CB6BB8E0F4CB8368E35" descr="2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2715875" y="4676775"/>
          <a:ext cx="7543800" cy="10058400"/>
        </a:xfrm>
        <a:prstGeom prst="rect">
          <a:avLst/>
        </a:prstGeom>
      </xdr:spPr>
    </xdr:pic>
  </etc:cellImage>
  <etc:cellImage>
    <xdr:pic>
      <xdr:nvPicPr>
        <xdr:cNvPr id="13" name="ID_685C9AD5BE5B4469B07A54FE17A5C797" descr="2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2715875" y="5133975"/>
          <a:ext cx="7543800" cy="10058400"/>
        </a:xfrm>
        <a:prstGeom prst="rect">
          <a:avLst/>
        </a:prstGeom>
      </xdr:spPr>
    </xdr:pic>
  </etc:cellImage>
  <etc:cellImage>
    <xdr:pic>
      <xdr:nvPicPr>
        <xdr:cNvPr id="15" name="ID_A3AF76FC601448AF806F48110C93BCA8" descr="2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3401675" y="5133975"/>
          <a:ext cx="7543800" cy="10058400"/>
        </a:xfrm>
        <a:prstGeom prst="rect">
          <a:avLst/>
        </a:prstGeom>
      </xdr:spPr>
    </xdr:pic>
  </etc:cellImage>
  <etc:cellImage>
    <xdr:pic>
      <xdr:nvPicPr>
        <xdr:cNvPr id="16" name="ID_FAFE3663F36047F8911B8E5555DBC404" descr="2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715875" y="10848975"/>
          <a:ext cx="7543800" cy="10058400"/>
        </a:xfrm>
        <a:prstGeom prst="rect">
          <a:avLst/>
        </a:prstGeom>
      </xdr:spPr>
    </xdr:pic>
  </etc:cellImage>
  <etc:cellImage>
    <xdr:pic>
      <xdr:nvPicPr>
        <xdr:cNvPr id="17" name="ID_816A04A793B947E7827CF781DA72ECBC" descr="2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2715875" y="17935575"/>
          <a:ext cx="7543800" cy="10058400"/>
        </a:xfrm>
        <a:prstGeom prst="rect">
          <a:avLst/>
        </a:prstGeom>
      </xdr:spPr>
    </xdr:pic>
  </etc:cellImage>
  <etc:cellImage>
    <xdr:pic>
      <xdr:nvPicPr>
        <xdr:cNvPr id="18" name="ID_297A221ED1BB476EB9108F0BEA550907" descr="3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2715875" y="18164175"/>
          <a:ext cx="7543800" cy="10058400"/>
        </a:xfrm>
        <a:prstGeom prst="rect">
          <a:avLst/>
        </a:prstGeom>
      </xdr:spPr>
    </xdr:pic>
  </etc:cellImage>
  <etc:cellImage>
    <xdr:pic>
      <xdr:nvPicPr>
        <xdr:cNvPr id="20" name="ID_9CE7A865007B427D9E8E06FBDDE6E53B" descr="3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715875" y="9477375"/>
          <a:ext cx="754380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<sst xmlns="http://schemas.openxmlformats.org/spreadsheetml/2006/main" count="282" uniqueCount="113">
  <si>
    <t>仓储/电商公司：义乌昌仓进出口有限公司保税仓理货报告</t>
  </si>
  <si>
    <t>核注清单号：QD292526I000077984</t>
  </si>
  <si>
    <t>二线</t>
  </si>
  <si>
    <t>商家（账册号）：子鼎</t>
  </si>
  <si>
    <t>预录入号：</t>
  </si>
  <si>
    <t>到货时间：20260717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</si>
  <si>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</si>
  <si>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</si>
  <si>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</si>
  <si>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</si>
  <si>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</si>
  <si>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</si>
  <si>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</si>
  <si>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</si>
  <si>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</si>
  <si>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</si>
  <si>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</si>
  <si>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</si>
  <si>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</si>
  <si>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</si>
  <si>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HERMES爱马仕大地男士香水EDT100ML</t>
  </si>
  <si>
    <t>法国</t>
  </si>
  <si>
    <t>3346130009603</t>
  </si>
  <si>
    <t>瓶</t>
  </si>
  <si>
    <t>36734</t>
  </si>
  <si>
    <t>鉴定膜破</t>
  </si>
  <si>
    <t>变形</t>
  </si>
  <si>
    <t>36430</t>
  </si>
  <si>
    <t>无塑封膜</t>
  </si>
  <si>
    <t>鉴定</t>
  </si>
  <si>
    <t>有抖音码</t>
  </si>
  <si>
    <t>HERMES爱马仕大地男士香水50ML</t>
  </si>
  <si>
    <t>两件套:3346130010647</t>
  </si>
  <si>
    <t>3346130009610</t>
  </si>
  <si>
    <t>35952</t>
  </si>
  <si>
    <t>贴的条码</t>
  </si>
  <si>
    <t>贴的条码+膜破</t>
  </si>
  <si>
    <t>HERMES爱马仕尼罗河花园香水EDT100ML</t>
  </si>
  <si>
    <t>3346138900087</t>
  </si>
  <si>
    <t>26435</t>
  </si>
  <si>
    <t>36670</t>
  </si>
  <si>
    <t>有胶</t>
  </si>
  <si>
    <t>HERMES爱马仕尼罗河花园香水EDT50ML</t>
  </si>
  <si>
    <t>3346138900094</t>
  </si>
  <si>
    <t>37028</t>
  </si>
  <si>
    <t>36264</t>
  </si>
  <si>
    <t>有抖音码+全球购码</t>
  </si>
  <si>
    <t>JOMALONELONDON祖玛珑青柠罗勒与柑橘香水30ML</t>
  </si>
  <si>
    <t>英国</t>
  </si>
  <si>
    <t>690251000036</t>
  </si>
  <si>
    <t>A75</t>
  </si>
  <si>
    <t>JOMALONELONDON祖玛珑柚子香水EDC30ML</t>
  </si>
  <si>
    <t>690251000104</t>
  </si>
  <si>
    <t>鉴定、袋子破损</t>
  </si>
  <si>
    <t>JOMALONELONDON祖玛珑红玫瑰香水EDC30ML</t>
  </si>
  <si>
    <t>690251002245</t>
  </si>
  <si>
    <t>JOMALONE祖玛珑橙花香水30ML带蝴蝶结</t>
  </si>
  <si>
    <t>690251006564</t>
  </si>
  <si>
    <t>A65</t>
  </si>
  <si>
    <t>JOMALONELONDON/祖玛珑杏桃花与蜂蜜香水30ML带丝带</t>
  </si>
  <si>
    <t>690251009008</t>
  </si>
  <si>
    <t>A85</t>
  </si>
  <si>
    <t>JOMALONELONDON/祖玛珑黑石榴香水30ML</t>
  </si>
  <si>
    <t>690251009435</t>
  </si>
  <si>
    <t>A35</t>
  </si>
  <si>
    <t>JOMALONELONDON/祖玛珑英国梨与小苍兰香水100ML</t>
  </si>
  <si>
    <t>690251019113,690251133444</t>
  </si>
  <si>
    <t>AA5</t>
  </si>
  <si>
    <t>袋子破损</t>
  </si>
  <si>
    <t>鉴定、封口贴破损</t>
  </si>
  <si>
    <t>无袋</t>
  </si>
  <si>
    <t>JOMALONELONDON祖玛珑蓝风铃香水EDC100ML</t>
  </si>
  <si>
    <t>690251021734</t>
  </si>
  <si>
    <t>AC4</t>
  </si>
  <si>
    <t>祖玛珑蓝风铃香水30ML带蝴蝶结</t>
  </si>
  <si>
    <t>690251021741</t>
  </si>
  <si>
    <t>B65</t>
  </si>
  <si>
    <t>B25</t>
  </si>
  <si>
    <t>JOMALONELONDON祖玛珑黑莓与月桂叶香水带蝴蝶结30ML</t>
  </si>
  <si>
    <t>690251026098</t>
  </si>
  <si>
    <t>A95</t>
  </si>
  <si>
    <t>JOMALONE祖玛珑祖玛珑牡丹与胭红麂绒香水30ML带丝带</t>
  </si>
  <si>
    <t>690251028405</t>
  </si>
  <si>
    <t>C55</t>
  </si>
  <si>
    <t>JOMALONELONDON祖玛珑鼠尾草与海盐香水30ML</t>
  </si>
  <si>
    <t>690251033720</t>
  </si>
  <si>
    <t>CA5</t>
  </si>
  <si>
    <t>JOMALONELONDON祖玛珑含羞草与小豆蔻香水EDC30ML</t>
  </si>
  <si>
    <t>690251042302</t>
  </si>
  <si>
    <t>A55</t>
  </si>
  <si>
    <t>JOMALONELONDON祖玛珑英国橡木与榛果香水EDC30ML</t>
  </si>
  <si>
    <t>690251057009</t>
  </si>
  <si>
    <t>B15</t>
  </si>
  <si>
    <t>JOMALONE祖玛珑忍冬与印蒿香水30ML</t>
  </si>
  <si>
    <t>690251063260</t>
  </si>
  <si>
    <t>JOMALONELONDON祖玛珑虞美人与大麦香水EDC30ML</t>
  </si>
  <si>
    <t>690251082803</t>
  </si>
  <si>
    <t>B95</t>
  </si>
  <si>
    <t>JOMALONELONDON祖玛珑银桦与薰衣草香水EDC30ML</t>
  </si>
  <si>
    <t>690251118595</t>
  </si>
  <si>
    <t>VERSACE范思哲粉耀晶钻香水EDT90ML</t>
  </si>
  <si>
    <t>意大利</t>
  </si>
  <si>
    <t>8011003993826</t>
  </si>
  <si>
    <t>307F11A</t>
  </si>
  <si>
    <t>294F24D</t>
  </si>
  <si>
    <t>293F24D</t>
  </si>
  <si>
    <t>合计</t>
  </si>
  <si>
    <t>差异合计：</t>
  </si>
  <si>
    <t>备注：</t>
  </si>
  <si>
    <t>数据单位：以向海关申报单位为准。</t>
  </si>
  <si>
    <t>开始理货时间：20260718结束理货时间：20260718</t>
  </si>
  <si>
    <t>理货地址：</t>
  </si>
  <si>
    <t>本报告以打印版本为准，手写（或涂改）无效。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</si>
</sst>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3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Arial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ＭＳ Ｐゴシック"/>
      <charset val="134"/>
    </font>
    <font>
      <sz val="12"/>
      <color indexed="8"/>
      <name val="宋体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176" fontId="8" fillId="0" borderId="0"/>
    <xf numFmtId="177" fontId="28" fillId="0" borderId="0"/>
    <xf numFmtId="0" fontId="8" fillId="0" borderId="0"/>
    <xf numFmtId="0" fontId="28" fillId="0" borderId="0"/>
    <xf numFmtId="0" fontId="29" fillId="0" borderId="0"/>
    <xf numFmtId="0" fontId="30" fillId="0" borderId="0">
      <alignment vertical="center"/>
    </xf>
    <xf numFmtId="0" fontId="31" fillId="0" borderId="0"/>
    <xf numFmtId="178" fontId="8" fillId="0" borderId="0"/>
    <xf numFmtId="179" fontId="8" fillId="0" borderId="0"/>
    <xf numFmtId="179" fontId="32" fillId="0" borderId="0">
      <alignment vertical="center"/>
    </xf>
    <xf numFmtId="179" fontId="33" fillId="0" borderId="0" applyNumberFormat="0" applyFill="0" applyBorder="0" applyProtection="0"/>
    <xf numFmtId="180" fontId="28" fillId="0" borderId="0">
      <alignment vertical="center"/>
    </xf>
    <xf numFmtId="0" fontId="28" fillId="0" borderId="0" applyNumberFormat="0" applyFont="0" applyFill="0" applyBorder="0" applyAlignment="0" applyProtection="0"/>
    <xf numFmtId="1" fontId="29" fillId="0" borderId="0">
      <protection locked="0"/>
    </xf>
  </cellStyleXfs>
  <cellXfs count="24">
    <xf numFmtId="0" fontId="0" fillId="0" borderId="0" xfId="0" applyAlignment="1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81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12" xfId="50"/>
    <cellStyle name="普通 4" xfId="51"/>
    <cellStyle name="Standard" xfId="52"/>
    <cellStyle name="常规 31" xfId="53"/>
    <cellStyle name="常规 2 2 2" xfId="54"/>
    <cellStyle name="標準 10" xfId="55"/>
    <cellStyle name="常规 32" xfId="56"/>
    <cellStyle name="常规 33" xfId="57"/>
    <cellStyle name="常规 35 2 3 2 2 2 2 2 2 3 2 2" xfId="58"/>
    <cellStyle name="常规 36" xfId="59"/>
    <cellStyle name="常规 9 3" xfId="60"/>
    <cellStyle name="표준 2" xfId="61"/>
    <cellStyle name="常规 30" xfId="62"/>
    <cellStyle name="Normal 2 6" xfId="63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" Type="http://schemas.openxmlformats.org/officeDocument/2006/relationships/image" Target="media/image4.jpeg"/><Relationship Id="rId2" Type="http://schemas.openxmlformats.org/officeDocument/2006/relationships/image" Target="media/image3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83</xdr:row>
      <xdr:rowOff>0</xdr:rowOff>
    </xdr:from>
    <xdr:to>
      <xdr:col>3</xdr:col>
      <xdr:colOff>13335</xdr:colOff>
      <xdr:row>83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03750" y="1907286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13335</xdr:colOff>
      <xdr:row>83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03750" y="1907286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15240</xdr:colOff>
      <xdr:row>83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03750" y="1907286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15240</xdr:colOff>
      <xdr:row>83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03750" y="1907286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Q89"/>
  <sheetViews>
    <sheetView tabSelected="1" topLeftCell="A37" workbookViewId="0">
      <selection activeCell="B64" sqref="B64:B65"/>
    </sheetView>
  </sheetViews>
  <sheetFormatPr defaultColWidth="9" defaultRowHeight="18" customHeight="1"/>
  <cols>
    <col min="1" max="1" width="7.5" style="1" customWidth="1"/>
    <col min="2" max="2" width="36" style="1" customWidth="1"/>
    <col min="3" max="3" width="23.6296296296296" style="3" customWidth="1"/>
    <col min="4" max="4" width="21.6296296296296" style="3" customWidth="1"/>
    <col min="5" max="5" width="7.25" style="1" customWidth="1"/>
    <col min="6" max="6" width="5.12962962962963" style="1" customWidth="1"/>
    <col min="7" max="8" width="7.37962962962963" style="1" customWidth="1"/>
    <col min="9" max="9" width="11.5" style="1" customWidth="1"/>
    <col min="10" max="10" width="7.37962962962963" style="1" customWidth="1"/>
    <col min="11" max="12" width="9.62962962962963" style="4" customWidth="1"/>
    <col min="13" max="13" width="18.25" style="1" customWidth="1"/>
    <col min="14" max="14" width="19.6296296296296" style="1" customWidth="1"/>
    <col min="15" max="16384" width="9" style="1"/>
  </cols>
  <sheetData>
    <row r="1" s="1" customFormat="1" ht="25.8" spans="1:17">
      <c r="A1" s="5" t="s">
        <v>0</v>
      </c>
      <c r="B1" s="6"/>
      <c r="C1" s="7"/>
      <c r="D1" s="7"/>
      <c r="E1" s="6"/>
      <c r="F1" s="6"/>
      <c r="G1" s="6"/>
      <c r="H1" s="6"/>
      <c r="I1" s="6"/>
      <c r="J1" s="6"/>
      <c r="K1" s="8"/>
      <c r="L1" s="8"/>
    </row>
    <row r="2" customHeight="1" spans="1:17">
      <c r="A2" s="9" t="s">
        <v>1</v>
      </c>
      <c r="B2" s="9"/>
      <c r="C2" s="10" t="s">
        <v>2</v>
      </c>
      <c r="D2" s="10"/>
      <c r="E2" s="9"/>
      <c r="F2" s="9"/>
      <c r="G2" s="9" t="s">
        <v>3</v>
      </c>
      <c r="H2" s="9"/>
      <c r="I2" s="9"/>
      <c r="J2" s="9"/>
      <c r="K2" s="11" t="s">
        <v>4</v>
      </c>
      <c r="L2" s="11"/>
    </row>
    <row r="3" customHeight="1" spans="1:17">
      <c r="A3" s="9"/>
      <c r="B3" s="9"/>
      <c r="C3" s="10"/>
      <c r="D3" s="10"/>
      <c r="E3" s="9"/>
      <c r="F3" s="9"/>
      <c r="G3" s="9"/>
      <c r="H3" s="9"/>
      <c r="I3" s="9"/>
      <c r="J3" s="9"/>
      <c r="K3" s="12" t="s">
        <v>5</v>
      </c>
      <c r="L3" s="11"/>
    </row>
    <row r="4" s="1" customFormat="1" customHeight="1" spans="1:17">
      <c r="A4" s="9" t="s">
        <v>6</v>
      </c>
      <c r="B4" s="9" t="s">
        <v>7</v>
      </c>
      <c r="C4" s="10" t="s">
        <v>8</v>
      </c>
      <c r="D4" s="10" t="s">
        <v>9</v>
      </c>
      <c r="E4" s="13" t="s">
        <v>10</v>
      </c>
      <c r="F4" s="14" t="s">
        <v>11</v>
      </c>
      <c r="G4" s="9" t="s">
        <v>12</v>
      </c>
      <c r="H4" s="9"/>
      <c r="I4" s="9" t="s">
        <v>13</v>
      </c>
      <c r="J4" s="9"/>
      <c r="K4" s="11" t="s">
        <v>14</v>
      </c>
      <c r="L4" s="11" t="s">
        <v>15</v>
      </c>
    </row>
    <row r="5" s="1" customFormat="1" customHeight="1" spans="1:17">
      <c r="A5" s="9"/>
      <c r="B5" s="9"/>
      <c r="C5" s="10"/>
      <c r="D5" s="10"/>
      <c r="E5" s="13"/>
      <c r="F5" s="14"/>
      <c r="G5" s="9" t="s">
        <v>16</v>
      </c>
      <c r="H5" s="9" t="s">
        <v>17</v>
      </c>
      <c r="I5" s="9" t="s">
        <v>18</v>
      </c>
      <c r="J5" s="9" t="s">
        <v>19</v>
      </c>
      <c r="K5" s="11"/>
      <c r="L5" s="11"/>
    </row>
    <row r="6" s="1" customFormat="1" customHeight="1" spans="1:17">
      <c r="A6" s="15">
        <v>1</v>
      </c>
      <c r="B6" s="24" t="s">
        <v>20</v>
      </c>
      <c r="C6" s="24" t="s">
        <v>21</v>
      </c>
      <c r="D6" s="24" t="s">
        <v>22</v>
      </c>
      <c r="E6" s="15">
        <v>20</v>
      </c>
      <c r="F6" s="24" t="s">
        <v>23</v>
      </c>
      <c r="G6" s="16">
        <v>10</v>
      </c>
      <c r="H6" s="16"/>
      <c r="I6" s="16"/>
      <c r="J6" s="9"/>
      <c r="K6" s="11"/>
      <c r="L6" s="11" t="s">
        <v>24</v>
      </c>
    </row>
    <row r="7" s="2" customFormat="1" customHeight="1" spans="1:17">
      <c r="A7" s="17"/>
      <c r="B7" s="17"/>
      <c r="C7" s="17"/>
      <c r="D7" s="17"/>
      <c r="E7" s="17"/>
      <c r="F7" s="17"/>
      <c r="G7" s="18"/>
      <c r="H7" s="18">
        <v>1</v>
      </c>
      <c r="I7" s="16"/>
      <c r="J7" s="9"/>
      <c r="K7" s="11"/>
      <c r="L7" s="11" t="s">
        <v>24</v>
      </c>
      <c r="M7" s="2" t="s">
        <v>25</v>
      </c>
      <c r="N7" s="2" t="s">
        <v>26</v>
      </c>
    </row>
    <row r="8" s="2" customFormat="1" customHeight="1" spans="1:17">
      <c r="A8" s="17"/>
      <c r="B8" s="17"/>
      <c r="C8" s="17"/>
      <c r="D8" s="17"/>
      <c r="E8" s="17"/>
      <c r="F8" s="17"/>
      <c r="G8" s="18"/>
      <c r="H8" s="18">
        <v>4</v>
      </c>
      <c r="I8" s="16"/>
      <c r="J8" s="9"/>
      <c r="K8" s="11" t="inlineStr">
        <is>
          <t>2028-12-17</t>
        </is>
      </c>
      <c r="L8" s="11" t="s">
        <v>27</v>
      </c>
      <c r="N8" s="2" t="s">
        <v>28</v>
      </c>
      <c r="O8" s="2" t="str">
        <f>_xlfn.DISPIMG("ID_8A68F31EA6EA4537B0B0236670A12569",1)</f>
        <v>=DISPIMG("ID_8A68F31EA6EA4537B0B0236670A12569",1)</v>
      </c>
    </row>
    <row r="9" s="2" customFormat="1" customHeight="1" spans="1:17">
      <c r="A9" s="17"/>
      <c r="B9" s="17"/>
      <c r="C9" s="17"/>
      <c r="D9" s="17"/>
      <c r="E9" s="17"/>
      <c r="F9" s="17"/>
      <c r="G9" s="18"/>
      <c r="H9" s="18">
        <v>1</v>
      </c>
      <c r="I9" s="16"/>
      <c r="J9" s="9"/>
      <c r="K9" s="11" t="inlineStr">
        <is>
          <t>2028-12-17</t>
        </is>
      </c>
      <c r="L9" s="11" t="s">
        <v>27</v>
      </c>
      <c r="M9" s="2" t="s">
        <v>29</v>
      </c>
      <c r="N9" s="2" t="s">
        <v>28</v>
      </c>
      <c r="O9" s="2" t="str">
        <f>_xlfn.DISPIMG("ID_8A68F31EA6EA4537B0B0236670A12569",1)</f>
        <v>=DISPIMG("ID_8A68F31EA6EA4537B0B0236670A12569",1)</v>
      </c>
    </row>
    <row r="10" s="2" customFormat="1" customHeight="1" spans="1:17">
      <c r="A10" s="19"/>
      <c r="B10" s="19"/>
      <c r="C10" s="19"/>
      <c r="D10" s="19"/>
      <c r="E10" s="19"/>
      <c r="F10" s="19"/>
      <c r="G10" s="18">
        <v>4</v>
      </c>
      <c r="H10" s="18"/>
      <c r="I10" s="16"/>
      <c r="J10" s="9"/>
      <c r="K10" s="11" t="inlineStr">
        <is>
          <t>2028-12-17</t>
        </is>
      </c>
      <c r="L10" s="11" t="s">
        <v>27</v>
      </c>
      <c r="N10" s="2" t="s">
        <v>30</v>
      </c>
    </row>
    <row r="11" s="2" customFormat="1" customHeight="1" spans="1:17">
      <c r="A11" s="15">
        <v>2</v>
      </c>
      <c r="B11" s="24" t="s">
        <v>31</v>
      </c>
      <c r="C11" s="15" t="s">
        <v>32</v>
      </c>
      <c r="D11" s="24" t="s">
        <v>33</v>
      </c>
      <c r="E11" s="15">
        <v>46</v>
      </c>
      <c r="F11" s="24" t="s">
        <v>23</v>
      </c>
      <c r="G11" s="9">
        <v>22</v>
      </c>
      <c r="H11" s="18"/>
      <c r="I11" s="16"/>
      <c r="J11" s="9"/>
      <c r="K11" s="11"/>
      <c r="L11" s="11" t="s">
        <v>34</v>
      </c>
      <c r="N11" s="2" t="s">
        <v>30</v>
      </c>
      <c r="O11" s="2" t="s">
        <v>35</v>
      </c>
    </row>
    <row r="12" s="2" customFormat="1" customHeight="1" spans="1:17">
      <c r="A12" s="17"/>
      <c r="B12" s="17"/>
      <c r="C12" s="17"/>
      <c r="D12" s="17"/>
      <c r="E12" s="17"/>
      <c r="F12" s="17"/>
      <c r="H12" s="9">
        <v>1</v>
      </c>
      <c r="I12" s="16"/>
      <c r="J12" s="9"/>
      <c r="K12" s="11"/>
      <c r="L12" s="11" t="s">
        <v>34</v>
      </c>
      <c r="M12" s="2" t="s">
        <v>29</v>
      </c>
      <c r="N12" s="2" t="s">
        <v>30</v>
      </c>
      <c r="O12" s="20" t="s">
        <v>36</v>
      </c>
    </row>
    <row r="13" s="2" customFormat="1" customHeight="1" spans="1:17">
      <c r="A13" s="15">
        <v>3</v>
      </c>
      <c r="B13" s="24" t="s">
        <v>37</v>
      </c>
      <c r="C13" s="24" t="s">
        <v>21</v>
      </c>
      <c r="D13" s="24" t="s">
        <v>38</v>
      </c>
      <c r="E13" s="15">
        <v>21</v>
      </c>
      <c r="F13" s="24" t="s">
        <v>23</v>
      </c>
      <c r="G13" s="18">
        <v>2</v>
      </c>
      <c r="H13" s="18"/>
      <c r="I13" s="16"/>
      <c r="J13" s="9"/>
      <c r="K13" s="11"/>
      <c r="L13" s="11" t="s">
        <v>39</v>
      </c>
    </row>
    <row r="14" s="2" customFormat="1" customHeight="1" spans="1:17">
      <c r="A14" s="17"/>
      <c r="B14" s="17"/>
      <c r="C14" s="17"/>
      <c r="D14" s="17"/>
      <c r="E14" s="17"/>
      <c r="F14" s="17"/>
      <c r="G14" s="18"/>
      <c r="H14" s="18">
        <v>1</v>
      </c>
      <c r="I14" s="9"/>
      <c r="J14" s="9"/>
      <c r="K14" s="11"/>
      <c r="L14" s="11" t="s">
        <v>39</v>
      </c>
      <c r="M14" s="2" t="s">
        <v>25</v>
      </c>
    </row>
    <row r="15" s="2" customFormat="1" customHeight="1" spans="1:17">
      <c r="A15" s="17"/>
      <c r="B15" s="17"/>
      <c r="C15" s="17"/>
      <c r="D15" s="17"/>
      <c r="E15" s="17"/>
      <c r="F15" s="17"/>
      <c r="G15" s="18"/>
      <c r="H15" s="18">
        <v>8</v>
      </c>
      <c r="I15" s="9"/>
      <c r="J15" s="9"/>
      <c r="K15" s="11"/>
      <c r="L15" s="11" t="s">
        <v>40</v>
      </c>
      <c r="N15" s="2" t="s">
        <v>30</v>
      </c>
      <c r="O15" s="2" t="s">
        <v>41</v>
      </c>
      <c r="P15" s="2" t="str">
        <f>_xlfn.DISPIMG("ID_65A7D2CAC8D7406E89D0DE599AC30659",1)</f>
        <v>=DISPIMG("ID_65A7D2CAC8D7406E89D0DE599AC30659",1)</v>
      </c>
    </row>
    <row r="16" s="2" customFormat="1" customHeight="1" spans="1:17">
      <c r="A16" s="17"/>
      <c r="B16" s="17"/>
      <c r="C16" s="17"/>
      <c r="D16" s="17"/>
      <c r="E16" s="17"/>
      <c r="F16" s="17"/>
      <c r="G16" s="18"/>
      <c r="H16" s="18">
        <v>4</v>
      </c>
      <c r="I16" s="9"/>
      <c r="J16" s="9"/>
      <c r="K16" s="11"/>
      <c r="L16" s="11" t="s">
        <v>40</v>
      </c>
      <c r="O16" s="2" t="s">
        <v>26</v>
      </c>
      <c r="P16" s="2" t="str">
        <f>_xlfn.DISPIMG("ID_64545C28A5D340D7A8AA527CC3FA1313",1)</f>
        <v>=DISPIMG("ID_64545C28A5D340D7A8AA527CC3FA1313",1)</v>
      </c>
      <c r="Q16" s="2" t="str">
        <f>_xlfn.DISPIMG("ID_E02190183E3A4B988A7270AC0CE52E9F",1)</f>
        <v>=DISPIMG("ID_E02190183E3A4B988A7270AC0CE52E9F",1)</v>
      </c>
    </row>
    <row r="17" s="2" customFormat="1" customHeight="1" spans="1:17">
      <c r="A17" s="17"/>
      <c r="B17" s="17"/>
      <c r="C17" s="17"/>
      <c r="D17" s="17"/>
      <c r="E17" s="17"/>
      <c r="F17" s="17"/>
      <c r="G17" s="18"/>
      <c r="H17" s="18">
        <v>1</v>
      </c>
      <c r="I17" s="9"/>
      <c r="J17" s="9"/>
      <c r="K17" s="11"/>
      <c r="L17" s="11" t="s">
        <v>40</v>
      </c>
      <c r="M17" s="2" t="s">
        <v>25</v>
      </c>
      <c r="O17" s="2" t="s">
        <v>26</v>
      </c>
      <c r="P17" s="2" t="str">
        <f>_xlfn.DISPIMG("ID_976F5C681FFB4CC1AE529798AA1F50F7",1)</f>
        <v>=DISPIMG("ID_976F5C681FFB4CC1AE529798AA1F50F7",1)</v>
      </c>
    </row>
    <row r="18" s="2" customFormat="1" customHeight="1" spans="1:17">
      <c r="A18" s="19"/>
      <c r="B18" s="19"/>
      <c r="C18" s="19"/>
      <c r="D18" s="19"/>
      <c r="E18" s="19"/>
      <c r="F18" s="19"/>
      <c r="G18" s="18"/>
      <c r="H18" s="18">
        <v>5</v>
      </c>
      <c r="I18" s="9"/>
      <c r="J18" s="9"/>
      <c r="K18" s="11"/>
      <c r="L18" s="11" t="s">
        <v>40</v>
      </c>
      <c r="O18" s="2" t="s">
        <v>28</v>
      </c>
      <c r="P18" s="2" t="str">
        <f>_xlfn.DISPIMG("ID_38214BA7231B43E5AE1DEFF3B5F60BBB",1)</f>
        <v>=DISPIMG("ID_38214BA7231B43E5AE1DEFF3B5F60BBB",1)</v>
      </c>
    </row>
    <row r="19" s="2" customFormat="1" customHeight="1" spans="1:17">
      <c r="A19" s="15">
        <v>4</v>
      </c>
      <c r="B19" s="24" t="s">
        <v>42</v>
      </c>
      <c r="C19" s="24" t="s">
        <v>21</v>
      </c>
      <c r="D19" s="24" t="s">
        <v>43</v>
      </c>
      <c r="E19" s="15">
        <v>61</v>
      </c>
      <c r="F19" s="24" t="s">
        <v>23</v>
      </c>
      <c r="G19" s="18">
        <v>1</v>
      </c>
      <c r="H19" s="18"/>
      <c r="I19" s="9"/>
      <c r="J19" s="9"/>
      <c r="K19" s="11"/>
      <c r="L19" s="11" t="s">
        <v>44</v>
      </c>
    </row>
    <row r="20" s="2" customFormat="1" customHeight="1" spans="1:17">
      <c r="A20" s="17"/>
      <c r="B20" s="17"/>
      <c r="C20" s="17"/>
      <c r="D20" s="17"/>
      <c r="E20" s="17"/>
      <c r="F20" s="17"/>
      <c r="G20" s="18"/>
      <c r="H20" s="18">
        <v>15</v>
      </c>
      <c r="I20" s="9"/>
      <c r="J20" s="9"/>
      <c r="K20" s="11"/>
      <c r="L20" s="11" t="s">
        <v>44</v>
      </c>
      <c r="N20" s="2" t="s">
        <v>30</v>
      </c>
      <c r="O20" s="2" t="s">
        <v>41</v>
      </c>
      <c r="P20" s="2" t="str">
        <f>_xlfn.DISPIMG("ID_DD522CE7CB6F4AF3B1FAB0DEF4DE5584",1)</f>
        <v>=DISPIMG("ID_DD522CE7CB6F4AF3B1FAB0DEF4DE5584",1)</v>
      </c>
    </row>
    <row r="21" s="2" customFormat="1" customHeight="1" spans="1:17">
      <c r="A21" s="17"/>
      <c r="B21" s="17"/>
      <c r="C21" s="17"/>
      <c r="D21" s="17"/>
      <c r="E21" s="17"/>
      <c r="F21" s="17"/>
      <c r="G21" s="18"/>
      <c r="H21" s="18">
        <v>1</v>
      </c>
      <c r="I21" s="9"/>
      <c r="J21" s="9"/>
      <c r="K21" s="11"/>
      <c r="L21" s="11" t="s">
        <v>44</v>
      </c>
      <c r="N21" s="2" t="s">
        <v>28</v>
      </c>
      <c r="O21" s="2" t="str">
        <f>_xlfn.DISPIMG("ID_B39DD1E1D3E94B3EBAC64425967F0539",1)</f>
        <v>=DISPIMG("ID_B39DD1E1D3E94B3EBAC64425967F0539",1)</v>
      </c>
    </row>
    <row r="22" s="2" customFormat="1" customHeight="1" spans="1:17">
      <c r="A22" s="17"/>
      <c r="B22" s="17"/>
      <c r="C22" s="17"/>
      <c r="D22" s="17"/>
      <c r="E22" s="17"/>
      <c r="F22" s="17"/>
      <c r="G22" s="18"/>
      <c r="H22" s="18">
        <v>1</v>
      </c>
      <c r="I22" s="9"/>
      <c r="J22" s="9"/>
      <c r="K22" s="11"/>
      <c r="L22" s="11" t="s">
        <v>44</v>
      </c>
      <c r="M22" s="2" t="s">
        <v>29</v>
      </c>
      <c r="N22" s="2" t="s">
        <v>28</v>
      </c>
      <c r="O22" s="2" t="str">
        <f>_xlfn.DISPIMG("ID_22B343AE61494CB6BB8E0F4CB8368E35",1)</f>
        <v>=DISPIMG("ID_22B343AE61494CB6BB8E0F4CB8368E35",1)</v>
      </c>
    </row>
    <row r="23" s="2" customFormat="1" customHeight="1" spans="1:17">
      <c r="A23" s="17"/>
      <c r="B23" s="17"/>
      <c r="C23" s="17"/>
      <c r="D23" s="17"/>
      <c r="E23" s="17"/>
      <c r="F23" s="17"/>
      <c r="G23" s="18">
        <v>8</v>
      </c>
      <c r="H23" s="18"/>
      <c r="I23" s="9"/>
      <c r="J23" s="9"/>
      <c r="K23" s="11"/>
      <c r="L23" s="11" t="s">
        <v>45</v>
      </c>
    </row>
    <row r="24" s="2" customFormat="1" customHeight="1" spans="1:17">
      <c r="A24" s="17"/>
      <c r="B24" s="17"/>
      <c r="C24" s="17"/>
      <c r="D24" s="17"/>
      <c r="E24" s="17"/>
      <c r="F24" s="17"/>
      <c r="G24" s="18"/>
      <c r="H24" s="18">
        <v>5</v>
      </c>
      <c r="I24" s="9"/>
      <c r="J24" s="9"/>
      <c r="K24" s="11"/>
      <c r="L24" s="11" t="s">
        <v>45</v>
      </c>
      <c r="N24" s="2" t="s">
        <v>26</v>
      </c>
      <c r="P24" s="2" t="str">
        <f>_xlfn.DISPIMG("ID_685C9AD5BE5B4469B07A54FE17A5C797",1)</f>
        <v>=DISPIMG("ID_685C9AD5BE5B4469B07A54FE17A5C797",1)</v>
      </c>
      <c r="Q24" s="2" t="str">
        <f>_xlfn.DISPIMG("ID_A3AF76FC601448AF806F48110C93BCA8",1)</f>
        <v>=DISPIMG("ID_A3AF76FC601448AF806F48110C93BCA8",1)</v>
      </c>
    </row>
    <row r="25" s="2" customFormat="1" customHeight="1" spans="1:17">
      <c r="A25" s="17"/>
      <c r="B25" s="17"/>
      <c r="C25" s="17"/>
      <c r="D25" s="17"/>
      <c r="E25" s="17"/>
      <c r="F25" s="17"/>
      <c r="G25" s="18"/>
      <c r="H25" s="18">
        <v>1</v>
      </c>
      <c r="I25" s="9"/>
      <c r="J25" s="9"/>
      <c r="K25" s="11"/>
      <c r="L25" s="11" t="s">
        <v>45</v>
      </c>
      <c r="M25" s="2" t="s">
        <v>25</v>
      </c>
      <c r="N25" s="2" t="s">
        <v>26</v>
      </c>
      <c r="P25" s="2" t="str">
        <f>_xlfn.DISPIMG("ID_685C9AD5BE5B4469B07A54FE17A5C797",1)</f>
        <v>=DISPIMG("ID_685C9AD5BE5B4469B07A54FE17A5C797",1)</v>
      </c>
    </row>
    <row r="26" s="2" customFormat="1" customHeight="1" spans="1:17">
      <c r="A26" s="17"/>
      <c r="B26" s="17"/>
      <c r="C26" s="17"/>
      <c r="D26" s="17"/>
      <c r="E26" s="17"/>
      <c r="F26" s="17"/>
      <c r="G26" s="18"/>
      <c r="H26" s="18">
        <v>20</v>
      </c>
      <c r="I26" s="9"/>
      <c r="J26" s="9"/>
      <c r="K26" s="11"/>
      <c r="L26" s="11" t="s">
        <v>45</v>
      </c>
      <c r="N26" s="2" t="s">
        <v>30</v>
      </c>
      <c r="O26" s="2" t="s">
        <v>41</v>
      </c>
      <c r="P26" s="2" t="str">
        <f>_xlfn.DISPIMG("ID_BC129A4381EA48368BEB7D22D4D420A1",1)</f>
        <v>=DISPIMG("ID_BC129A4381EA48368BEB7D22D4D420A1",1)</v>
      </c>
    </row>
    <row r="27" s="2" customFormat="1" customHeight="1" spans="1:17">
      <c r="A27" s="17"/>
      <c r="B27" s="17"/>
      <c r="C27" s="17"/>
      <c r="D27" s="17"/>
      <c r="E27" s="17"/>
      <c r="F27" s="17"/>
      <c r="G27" s="18"/>
      <c r="H27" s="18">
        <v>1</v>
      </c>
      <c r="I27" s="9"/>
      <c r="J27" s="9"/>
      <c r="K27" s="11"/>
      <c r="L27" s="11" t="s">
        <v>45</v>
      </c>
      <c r="N27" s="2" t="s">
        <v>28</v>
      </c>
    </row>
    <row r="28" s="2" customFormat="1" customHeight="1" spans="1:17">
      <c r="A28" s="17"/>
      <c r="B28" s="17"/>
      <c r="C28" s="17"/>
      <c r="D28" s="17"/>
      <c r="E28" s="17"/>
      <c r="F28" s="17"/>
      <c r="G28" s="18">
        <v>5</v>
      </c>
      <c r="H28" s="18"/>
      <c r="I28" s="9"/>
      <c r="J28" s="9"/>
      <c r="K28" s="11"/>
      <c r="L28" s="11" t="s">
        <v>45</v>
      </c>
      <c r="N28" s="2" t="s">
        <v>46</v>
      </c>
    </row>
    <row r="29" s="2" customFormat="1" customHeight="1" spans="1:17">
      <c r="A29" s="19"/>
      <c r="B29" s="19"/>
      <c r="C29" s="19"/>
      <c r="D29" s="19"/>
      <c r="E29" s="19"/>
      <c r="F29" s="19"/>
      <c r="G29" s="18"/>
      <c r="H29" s="18"/>
      <c r="I29" s="9"/>
      <c r="J29" s="9">
        <v>3</v>
      </c>
      <c r="K29" s="11"/>
      <c r="L29" s="11"/>
    </row>
    <row r="30" s="2" customFormat="1" customHeight="1" spans="1:17">
      <c r="A30" s="15">
        <v>5</v>
      </c>
      <c r="B30" s="24" t="s">
        <v>47</v>
      </c>
      <c r="C30" s="24" t="s">
        <v>48</v>
      </c>
      <c r="D30" s="24" t="s">
        <v>49</v>
      </c>
      <c r="E30" s="15">
        <v>8</v>
      </c>
      <c r="F30" s="24" t="s">
        <v>23</v>
      </c>
      <c r="G30" s="18">
        <v>7</v>
      </c>
      <c r="H30" s="18"/>
      <c r="I30" s="9"/>
      <c r="J30" s="9"/>
      <c r="K30" s="11" t="inlineStr">
        <is>
          <t>2028-07-01</t>
        </is>
      </c>
      <c r="L30" s="11" t="s">
        <v>50</v>
      </c>
      <c r="N30" s="2" t="s">
        <v>30</v>
      </c>
    </row>
    <row r="31" s="2" customFormat="1" customHeight="1" spans="1:17">
      <c r="A31" s="19"/>
      <c r="B31" s="19"/>
      <c r="C31" s="19"/>
      <c r="D31" s="19"/>
      <c r="E31" s="19"/>
      <c r="F31" s="19"/>
      <c r="G31" s="18">
        <v>1</v>
      </c>
      <c r="I31" s="9"/>
      <c r="J31" s="9"/>
      <c r="K31" s="11" t="inlineStr">
        <is>
          <t>2028-07-01</t>
        </is>
      </c>
      <c r="L31" s="11" t="s">
        <v>50</v>
      </c>
      <c r="M31" s="2" t="s">
        <v>29</v>
      </c>
      <c r="N31" s="2" t="s">
        <v>30</v>
      </c>
    </row>
    <row r="32" s="2" customFormat="1" customHeight="1" spans="1:17">
      <c r="A32" s="15">
        <v>6</v>
      </c>
      <c r="B32" s="24" t="s">
        <v>51</v>
      </c>
      <c r="C32" s="24" t="s">
        <v>48</v>
      </c>
      <c r="D32" s="24" t="s">
        <v>52</v>
      </c>
      <c r="E32" s="15">
        <v>101</v>
      </c>
      <c r="F32" s="24" t="s">
        <v>23</v>
      </c>
      <c r="G32" s="18">
        <v>100</v>
      </c>
      <c r="H32" s="18"/>
      <c r="I32" s="9"/>
      <c r="J32" s="9"/>
      <c r="K32" s="11" t="inlineStr">
        <is>
          <t>2028-07-01</t>
        </is>
      </c>
      <c r="L32" s="11" t="s">
        <v>50</v>
      </c>
      <c r="N32" s="2" t="s">
        <v>30</v>
      </c>
    </row>
    <row r="33" s="2" customFormat="1" customHeight="1" spans="1:16">
      <c r="A33" s="19"/>
      <c r="B33" s="19"/>
      <c r="C33" s="19"/>
      <c r="D33" s="19"/>
      <c r="E33" s="19"/>
      <c r="F33" s="19"/>
      <c r="G33" s="18"/>
      <c r="H33" s="18">
        <v>1</v>
      </c>
      <c r="I33" s="9"/>
      <c r="J33" s="9"/>
      <c r="K33" s="11" t="inlineStr">
        <is>
          <t>2028-07-01</t>
        </is>
      </c>
      <c r="L33" s="11" t="s">
        <v>50</v>
      </c>
      <c r="M33" s="2" t="s">
        <v>53</v>
      </c>
      <c r="N33" s="2" t="s">
        <v>30</v>
      </c>
    </row>
    <row r="34" s="2" customFormat="1" customHeight="1" spans="1:16">
      <c r="A34" s="15">
        <v>7</v>
      </c>
      <c r="B34" s="24" t="s">
        <v>54</v>
      </c>
      <c r="C34" s="24" t="s">
        <v>48</v>
      </c>
      <c r="D34" s="24" t="s">
        <v>55</v>
      </c>
      <c r="E34" s="15">
        <v>110</v>
      </c>
      <c r="F34" s="24" t="s">
        <v>23</v>
      </c>
      <c r="G34" s="18">
        <v>109</v>
      </c>
      <c r="H34" s="18"/>
      <c r="I34" s="9"/>
      <c r="J34" s="9"/>
      <c r="K34" s="11" t="inlineStr">
        <is>
          <t>2028-07-01</t>
        </is>
      </c>
      <c r="L34" s="11" t="s">
        <v>50</v>
      </c>
      <c r="N34" s="2" t="s">
        <v>30</v>
      </c>
    </row>
    <row r="35" s="2" customFormat="1" customHeight="1" spans="1:16">
      <c r="A35" s="19"/>
      <c r="B35" s="19"/>
      <c r="C35" s="19"/>
      <c r="D35" s="19"/>
      <c r="E35" s="19"/>
      <c r="F35" s="19"/>
      <c r="G35" s="18">
        <v>1</v>
      </c>
      <c r="I35" s="9"/>
      <c r="J35" s="9"/>
      <c r="K35" s="11" t="inlineStr">
        <is>
          <t>2028-07-01</t>
        </is>
      </c>
      <c r="L35" s="11" t="s">
        <v>50</v>
      </c>
      <c r="M35" s="2" t="s">
        <v>29</v>
      </c>
      <c r="N35" s="2" t="s">
        <v>30</v>
      </c>
    </row>
    <row r="36" s="2" customFormat="1" customHeight="1" spans="1:16">
      <c r="A36" s="15">
        <v>8</v>
      </c>
      <c r="B36" s="24" t="s">
        <v>56</v>
      </c>
      <c r="C36" s="24" t="s">
        <v>48</v>
      </c>
      <c r="D36" s="24" t="s">
        <v>57</v>
      </c>
      <c r="E36" s="15">
        <v>6</v>
      </c>
      <c r="F36" s="24" t="s">
        <v>23</v>
      </c>
      <c r="G36" s="18">
        <v>5</v>
      </c>
      <c r="H36" s="18"/>
      <c r="I36" s="9"/>
      <c r="J36" s="9"/>
      <c r="K36" s="11" t="inlineStr">
        <is>
          <t>2028-06-01</t>
        </is>
      </c>
      <c r="L36" s="11" t="s">
        <v>58</v>
      </c>
      <c r="N36" s="2" t="s">
        <v>30</v>
      </c>
    </row>
    <row r="37" s="2" customFormat="1" customHeight="1" spans="1:16">
      <c r="A37" s="19"/>
      <c r="B37" s="19"/>
      <c r="C37" s="19"/>
      <c r="D37" s="19"/>
      <c r="E37" s="19"/>
      <c r="F37" s="19"/>
      <c r="G37" s="18">
        <v>1</v>
      </c>
      <c r="I37" s="9"/>
      <c r="J37" s="9"/>
      <c r="K37" s="11" t="inlineStr">
        <is>
          <t>2028-06-01</t>
        </is>
      </c>
      <c r="L37" s="11" t="s">
        <v>58</v>
      </c>
      <c r="M37" s="2" t="s">
        <v>29</v>
      </c>
      <c r="N37" s="2" t="s">
        <v>30</v>
      </c>
    </row>
    <row r="38" s="2" customFormat="1" customHeight="1" spans="1:16">
      <c r="A38" s="15">
        <v>9</v>
      </c>
      <c r="B38" s="24" t="s">
        <v>59</v>
      </c>
      <c r="C38" s="24" t="s">
        <v>48</v>
      </c>
      <c r="D38" s="24" t="s">
        <v>60</v>
      </c>
      <c r="E38" s="15">
        <v>100</v>
      </c>
      <c r="F38" s="24" t="s">
        <v>23</v>
      </c>
      <c r="G38" s="18">
        <v>99</v>
      </c>
      <c r="H38" s="18"/>
      <c r="I38" s="9"/>
      <c r="J38" s="9"/>
      <c r="K38" s="11" t="inlineStr">
        <is>
          <t>2028-08-01</t>
        </is>
      </c>
      <c r="L38" s="11" t="s">
        <v>61</v>
      </c>
      <c r="N38" s="2" t="s">
        <v>46</v>
      </c>
    </row>
    <row r="39" s="2" customFormat="1" customHeight="1" spans="1:16">
      <c r="A39" s="19"/>
      <c r="B39" s="19"/>
      <c r="C39" s="19"/>
      <c r="D39" s="19"/>
      <c r="E39" s="19"/>
      <c r="F39" s="19"/>
      <c r="G39" s="18">
        <v>1</v>
      </c>
      <c r="I39" s="9"/>
      <c r="J39" s="9"/>
      <c r="K39" s="11" t="inlineStr">
        <is>
          <t>2028-08-01</t>
        </is>
      </c>
      <c r="L39" s="11" t="s">
        <v>61</v>
      </c>
      <c r="M39" s="2" t="s">
        <v>29</v>
      </c>
      <c r="N39" s="2" t="s">
        <v>30</v>
      </c>
    </row>
    <row r="40" s="2" customFormat="1" customHeight="1" spans="1:16">
      <c r="A40" s="15">
        <v>10</v>
      </c>
      <c r="B40" s="24" t="s">
        <v>62</v>
      </c>
      <c r="C40" s="24" t="s">
        <v>48</v>
      </c>
      <c r="D40" s="24" t="s">
        <v>63</v>
      </c>
      <c r="E40" s="15">
        <v>130</v>
      </c>
      <c r="F40" s="24" t="s">
        <v>23</v>
      </c>
      <c r="G40" s="18">
        <v>129</v>
      </c>
      <c r="H40" s="9"/>
      <c r="I40" s="9"/>
      <c r="J40" s="9"/>
      <c r="K40" s="11" t="inlineStr">
        <is>
          <t>2028-03-01</t>
        </is>
      </c>
      <c r="L40" s="11" t="s">
        <v>64</v>
      </c>
    </row>
    <row r="41" s="2" customFormat="1" customHeight="1" spans="1:16">
      <c r="A41" s="19"/>
      <c r="B41" s="19"/>
      <c r="C41" s="19"/>
      <c r="D41" s="19"/>
      <c r="E41" s="19"/>
      <c r="F41" s="19"/>
      <c r="G41" s="9">
        <v>1</v>
      </c>
      <c r="H41" s="9"/>
      <c r="I41" s="9"/>
      <c r="J41" s="9"/>
      <c r="K41" s="11" t="inlineStr">
        <is>
          <t>2028-03-01</t>
        </is>
      </c>
      <c r="L41" s="11" t="s">
        <v>64</v>
      </c>
      <c r="M41" s="2" t="s">
        <v>29</v>
      </c>
      <c r="N41" s="2" t="s">
        <v>30</v>
      </c>
    </row>
    <row r="42" s="2" customFormat="1" customHeight="1" spans="1:16">
      <c r="A42" s="15">
        <v>11</v>
      </c>
      <c r="B42" s="24" t="s">
        <v>65</v>
      </c>
      <c r="C42" s="24" t="s">
        <v>48</v>
      </c>
      <c r="D42" s="24" t="s">
        <v>66</v>
      </c>
      <c r="E42" s="15">
        <v>151</v>
      </c>
      <c r="F42" s="24" t="s">
        <v>23</v>
      </c>
      <c r="G42" s="18">
        <v>10</v>
      </c>
      <c r="H42" s="18"/>
      <c r="I42" s="9"/>
      <c r="J42" s="9"/>
      <c r="K42" s="11" t="inlineStr">
        <is>
          <t>2028-10-01</t>
        </is>
      </c>
      <c r="L42" s="11" t="s">
        <v>67</v>
      </c>
    </row>
    <row r="43" s="2" customFormat="1" customHeight="1" spans="1:16">
      <c r="A43" s="17"/>
      <c r="B43" s="17"/>
      <c r="C43" s="17"/>
      <c r="D43" s="17"/>
      <c r="E43" s="17"/>
      <c r="F43" s="17"/>
      <c r="G43" s="18"/>
      <c r="H43" s="18">
        <v>18</v>
      </c>
      <c r="I43" s="9"/>
      <c r="J43" s="9"/>
      <c r="K43" s="11" t="inlineStr">
        <is>
          <t>2028-10-01</t>
        </is>
      </c>
      <c r="L43" s="11" t="s">
        <v>67</v>
      </c>
      <c r="O43" s="2" t="s">
        <v>68</v>
      </c>
      <c r="P43" s="2" t="str">
        <f>_xlfn.DISPIMG("ID_9CE7A865007B427D9E8E06FBDDE6E53B",1)</f>
        <v>=DISPIMG("ID_9CE7A865007B427D9E8E06FBDDE6E53B",1)</v>
      </c>
    </row>
    <row r="44" s="2" customFormat="1" customHeight="1" spans="1:16">
      <c r="A44" s="17"/>
      <c r="B44" s="17"/>
      <c r="C44" s="17"/>
      <c r="D44" s="17"/>
      <c r="E44" s="17"/>
      <c r="F44" s="17"/>
      <c r="G44" s="18">
        <v>3</v>
      </c>
      <c r="H44" s="18"/>
      <c r="I44" s="9"/>
      <c r="J44" s="9"/>
      <c r="K44" s="11" t="inlineStr">
        <is>
          <t>2028-10-01</t>
        </is>
      </c>
      <c r="L44" s="11" t="s">
        <v>67</v>
      </c>
      <c r="N44" s="2" t="s">
        <v>46</v>
      </c>
    </row>
    <row r="45" s="2" customFormat="1" customHeight="1" spans="1:16">
      <c r="A45" s="17"/>
      <c r="B45" s="17"/>
      <c r="C45" s="17"/>
      <c r="D45" s="17"/>
      <c r="E45" s="17"/>
      <c r="F45" s="17"/>
      <c r="G45" s="18"/>
      <c r="H45" s="18">
        <v>1</v>
      </c>
      <c r="I45" s="9"/>
      <c r="J45" s="9"/>
      <c r="K45" s="11" t="inlineStr">
        <is>
          <t>2028-10-01</t>
        </is>
      </c>
      <c r="L45" s="11" t="s">
        <v>67</v>
      </c>
      <c r="M45" s="2" t="s">
        <v>69</v>
      </c>
      <c r="N45" s="2" t="s">
        <v>46</v>
      </c>
      <c r="O45" s="2" t="s">
        <v>70</v>
      </c>
    </row>
    <row r="46" s="2" customFormat="1" customHeight="1" spans="1:16">
      <c r="A46" s="17"/>
      <c r="B46" s="17"/>
      <c r="C46" s="17"/>
      <c r="D46" s="17"/>
      <c r="E46" s="17"/>
      <c r="F46" s="17"/>
      <c r="G46" s="18">
        <v>118</v>
      </c>
      <c r="H46" s="18"/>
      <c r="I46" s="9"/>
      <c r="J46" s="9"/>
      <c r="K46" s="11" t="inlineStr">
        <is>
          <t>2028-10-01</t>
        </is>
      </c>
      <c r="L46" s="11" t="s">
        <v>67</v>
      </c>
      <c r="N46" s="2" t="s">
        <v>30</v>
      </c>
    </row>
    <row r="47" s="2" customFormat="1" customHeight="1" spans="1:16">
      <c r="A47" s="19"/>
      <c r="B47" s="19"/>
      <c r="C47" s="19"/>
      <c r="D47" s="19"/>
      <c r="E47" s="19"/>
      <c r="F47" s="19"/>
      <c r="G47" s="18"/>
      <c r="H47" s="18"/>
      <c r="I47" s="9"/>
      <c r="J47" s="9">
        <v>1</v>
      </c>
      <c r="K47" s="11"/>
      <c r="L47" s="11"/>
    </row>
    <row r="48" s="2" customFormat="1" customHeight="1" spans="1:16">
      <c r="A48" s="15">
        <v>12</v>
      </c>
      <c r="B48" s="24" t="s">
        <v>71</v>
      </c>
      <c r="C48" s="24" t="s">
        <v>48</v>
      </c>
      <c r="D48" s="24" t="s">
        <v>72</v>
      </c>
      <c r="E48" s="15">
        <v>70</v>
      </c>
      <c r="F48" s="24" t="s">
        <v>23</v>
      </c>
      <c r="G48" s="18">
        <v>12</v>
      </c>
      <c r="H48" s="18"/>
      <c r="I48" s="9"/>
      <c r="J48" s="9"/>
      <c r="K48" s="11" t="inlineStr">
        <is>
          <t>2027-12-01</t>
        </is>
      </c>
      <c r="L48" s="11" t="s">
        <v>73</v>
      </c>
      <c r="N48" s="2" t="s">
        <v>46</v>
      </c>
    </row>
    <row r="49" s="2" customFormat="1" customHeight="1" spans="1:16">
      <c r="A49" s="17"/>
      <c r="B49" s="17"/>
      <c r="C49" s="17"/>
      <c r="D49" s="17"/>
      <c r="E49" s="17"/>
      <c r="F49" s="17"/>
      <c r="G49" s="18"/>
      <c r="H49" s="18">
        <v>32</v>
      </c>
      <c r="I49" s="9"/>
      <c r="J49" s="9"/>
      <c r="K49" s="11" t="inlineStr">
        <is>
          <t>2027-12-01</t>
        </is>
      </c>
      <c r="L49" s="11" t="s">
        <v>73</v>
      </c>
      <c r="O49" s="2" t="s">
        <v>68</v>
      </c>
      <c r="P49" s="2" t="str">
        <f>_xlfn.DISPIMG("ID_FAFE3663F36047F8911B8E5555DBC404",1)</f>
        <v>=DISPIMG("ID_FAFE3663F36047F8911B8E5555DBC404",1)</v>
      </c>
    </row>
    <row r="50" s="2" customFormat="1" customHeight="1" spans="1:16">
      <c r="A50" s="17"/>
      <c r="B50" s="17"/>
      <c r="C50" s="17"/>
      <c r="D50" s="17"/>
      <c r="E50" s="17"/>
      <c r="F50" s="17"/>
      <c r="G50" s="18"/>
      <c r="H50" s="18">
        <v>1</v>
      </c>
      <c r="I50" s="9"/>
      <c r="J50" s="9"/>
      <c r="K50" s="11" t="inlineStr">
        <is>
          <t>2027-12-01</t>
        </is>
      </c>
      <c r="L50" s="11" t="s">
        <v>73</v>
      </c>
      <c r="M50" s="2" t="s">
        <v>29</v>
      </c>
      <c r="O50" s="2" t="s">
        <v>68</v>
      </c>
      <c r="P50" s="2" t="str">
        <f>_xlfn.DISPIMG("ID_FAFE3663F36047F8911B8E5555DBC404",1)</f>
        <v>=DISPIMG("ID_FAFE3663F36047F8911B8E5555DBC404",1)</v>
      </c>
    </row>
    <row r="51" s="2" customFormat="1" customHeight="1" spans="1:16">
      <c r="A51" s="17"/>
      <c r="B51" s="17"/>
      <c r="C51" s="17"/>
      <c r="D51" s="17"/>
      <c r="E51" s="17"/>
      <c r="F51" s="17"/>
      <c r="G51" s="18">
        <v>24</v>
      </c>
      <c r="H51" s="18"/>
      <c r="I51" s="9"/>
      <c r="J51" s="9"/>
      <c r="K51" s="11" t="inlineStr">
        <is>
          <t>2027-12-01</t>
        </is>
      </c>
      <c r="L51" s="11" t="s">
        <v>73</v>
      </c>
    </row>
    <row r="52" s="2" customFormat="1" customHeight="1" spans="1:16">
      <c r="A52" s="19"/>
      <c r="B52" s="19"/>
      <c r="C52" s="19"/>
      <c r="D52" s="19"/>
      <c r="E52" s="19"/>
      <c r="F52" s="19"/>
      <c r="G52" s="18"/>
      <c r="H52" s="18"/>
      <c r="I52" s="9"/>
      <c r="J52" s="9">
        <v>1</v>
      </c>
      <c r="K52" s="11"/>
      <c r="L52" s="11"/>
    </row>
    <row r="53" s="2" customFormat="1" customHeight="1" spans="1:16">
      <c r="A53" s="15">
        <v>13</v>
      </c>
      <c r="B53" s="24" t="s">
        <v>74</v>
      </c>
      <c r="C53" s="24" t="s">
        <v>48</v>
      </c>
      <c r="D53" s="24" t="s">
        <v>75</v>
      </c>
      <c r="E53" s="15">
        <v>27</v>
      </c>
      <c r="F53" s="24" t="s">
        <v>23</v>
      </c>
      <c r="G53" s="18">
        <v>14</v>
      </c>
      <c r="H53" s="18"/>
      <c r="I53" s="9"/>
      <c r="J53" s="9"/>
      <c r="K53" s="11" t="inlineStr">
        <is>
          <t>2028-06-01</t>
        </is>
      </c>
      <c r="L53" s="11" t="s">
        <v>76</v>
      </c>
    </row>
    <row r="54" s="2" customFormat="1" customHeight="1" spans="1:16">
      <c r="A54" s="17"/>
      <c r="B54" s="17"/>
      <c r="C54" s="17"/>
      <c r="D54" s="17"/>
      <c r="E54" s="17"/>
      <c r="F54" s="17"/>
      <c r="G54" s="18">
        <v>11</v>
      </c>
      <c r="H54" s="18"/>
      <c r="I54" s="9"/>
      <c r="J54" s="9"/>
      <c r="K54" s="11" t="inlineStr">
        <is>
          <t>2028-06-01</t>
        </is>
      </c>
      <c r="L54" s="11" t="s">
        <v>76</v>
      </c>
      <c r="N54" s="2" t="s">
        <v>30</v>
      </c>
    </row>
    <row r="55" s="2" customFormat="1" customHeight="1" spans="1:16">
      <c r="A55" s="17"/>
      <c r="B55" s="17"/>
      <c r="C55" s="17"/>
      <c r="D55" s="17"/>
      <c r="E55" s="17"/>
      <c r="F55" s="17"/>
      <c r="G55" s="18">
        <v>1</v>
      </c>
      <c r="I55" s="9"/>
      <c r="J55" s="9"/>
      <c r="K55" s="11" t="inlineStr">
        <is>
          <t>2028-06-01</t>
        </is>
      </c>
      <c r="L55" s="11" t="s">
        <v>76</v>
      </c>
      <c r="M55" s="2" t="s">
        <v>29</v>
      </c>
      <c r="N55" s="2" t="s">
        <v>30</v>
      </c>
    </row>
    <row r="56" s="2" customFormat="1" customHeight="1" spans="1:16">
      <c r="A56" s="19"/>
      <c r="B56" s="19"/>
      <c r="C56" s="19"/>
      <c r="D56" s="19"/>
      <c r="E56" s="19"/>
      <c r="F56" s="19"/>
      <c r="G56" s="18"/>
      <c r="H56" s="18">
        <v>1</v>
      </c>
      <c r="I56" s="9"/>
      <c r="J56" s="9"/>
      <c r="K56" s="11" t="inlineStr">
        <is>
          <t>2028-02-01</t>
        </is>
      </c>
      <c r="L56" s="11" t="s">
        <v>77</v>
      </c>
      <c r="M56" s="2" t="s">
        <v>29</v>
      </c>
      <c r="N56" s="2" t="s">
        <v>70</v>
      </c>
    </row>
    <row r="57" s="2" customFormat="1" customHeight="1" spans="1:16">
      <c r="A57" s="15">
        <v>14</v>
      </c>
      <c r="B57" s="24" t="s">
        <v>78</v>
      </c>
      <c r="C57" s="24" t="s">
        <v>48</v>
      </c>
      <c r="D57" s="24" t="s">
        <v>79</v>
      </c>
      <c r="E57" s="15">
        <v>62</v>
      </c>
      <c r="F57" s="24" t="s">
        <v>23</v>
      </c>
      <c r="G57" s="18">
        <v>61</v>
      </c>
      <c r="H57" s="18"/>
      <c r="I57" s="9"/>
      <c r="J57" s="9"/>
      <c r="K57" s="11" t="inlineStr">
        <is>
          <t>2028-09-01</t>
        </is>
      </c>
      <c r="L57" s="11" t="s">
        <v>80</v>
      </c>
      <c r="N57" s="2" t="s">
        <v>30</v>
      </c>
    </row>
    <row r="58" s="2" customFormat="1" customHeight="1" spans="1:16">
      <c r="A58" s="19"/>
      <c r="B58" s="19"/>
      <c r="C58" s="19"/>
      <c r="D58" s="19"/>
      <c r="E58" s="19"/>
      <c r="F58" s="19"/>
      <c r="G58" s="18"/>
      <c r="H58" s="18">
        <v>1</v>
      </c>
      <c r="I58" s="9"/>
      <c r="J58" s="9"/>
      <c r="K58" s="11" t="inlineStr">
        <is>
          <t>2028-09-01</t>
        </is>
      </c>
      <c r="L58" s="11" t="s">
        <v>80</v>
      </c>
      <c r="M58" s="2" t="s">
        <v>69</v>
      </c>
      <c r="N58" s="2" t="s">
        <v>30</v>
      </c>
    </row>
    <row r="59" s="2" customFormat="1" customHeight="1" spans="1:16">
      <c r="A59" s="15">
        <v>15</v>
      </c>
      <c r="B59" s="24" t="s">
        <v>81</v>
      </c>
      <c r="C59" s="24" t="s">
        <v>48</v>
      </c>
      <c r="D59" s="24" t="s">
        <v>82</v>
      </c>
      <c r="E59" s="15">
        <v>101</v>
      </c>
      <c r="F59" s="24" t="s">
        <v>23</v>
      </c>
      <c r="G59" s="18">
        <v>100</v>
      </c>
      <c r="H59" s="18"/>
      <c r="I59" s="9"/>
      <c r="J59" s="9"/>
      <c r="K59" s="11" t="inlineStr">
        <is>
          <t>2028-05-01</t>
        </is>
      </c>
      <c r="L59" s="11" t="s">
        <v>83</v>
      </c>
      <c r="N59" s="2" t="s">
        <v>30</v>
      </c>
    </row>
    <row r="60" s="2" customFormat="1" customHeight="1" spans="1:16">
      <c r="A60" s="19"/>
      <c r="B60" s="19"/>
      <c r="C60" s="19"/>
      <c r="D60" s="19"/>
      <c r="E60" s="19"/>
      <c r="F60" s="19"/>
      <c r="G60" s="18"/>
      <c r="H60" s="18">
        <v>1</v>
      </c>
      <c r="I60" s="9"/>
      <c r="J60" s="9"/>
      <c r="K60" s="11" t="inlineStr">
        <is>
          <t>2028-05-01</t>
        </is>
      </c>
      <c r="L60" s="11" t="s">
        <v>83</v>
      </c>
      <c r="M60" s="2" t="s">
        <v>25</v>
      </c>
      <c r="N60" s="2" t="s">
        <v>30</v>
      </c>
    </row>
    <row r="61" s="2" customFormat="1" customHeight="1" spans="1:16">
      <c r="A61" s="15">
        <v>16</v>
      </c>
      <c r="B61" s="24" t="s">
        <v>84</v>
      </c>
      <c r="C61" s="24" t="s">
        <v>48</v>
      </c>
      <c r="D61" s="24" t="s">
        <v>85</v>
      </c>
      <c r="E61" s="15">
        <v>237</v>
      </c>
      <c r="F61" s="24" t="s">
        <v>23</v>
      </c>
      <c r="G61" s="18">
        <v>235</v>
      </c>
      <c r="H61" s="18"/>
      <c r="I61" s="9"/>
      <c r="J61" s="9"/>
      <c r="K61" s="11" t="inlineStr">
        <is>
          <t>2028-10-01</t>
        </is>
      </c>
      <c r="L61" s="11" t="s">
        <v>86</v>
      </c>
    </row>
    <row r="62" s="2" customFormat="1" customHeight="1" spans="1:16">
      <c r="A62" s="17"/>
      <c r="B62" s="17"/>
      <c r="C62" s="17"/>
      <c r="D62" s="17"/>
      <c r="E62" s="17"/>
      <c r="F62" s="17"/>
      <c r="G62" s="18">
        <v>1</v>
      </c>
      <c r="H62" s="9"/>
      <c r="I62" s="9"/>
      <c r="J62" s="9"/>
      <c r="K62" s="11" t="inlineStr">
        <is>
          <t>2028-10-01</t>
        </is>
      </c>
      <c r="L62" s="11" t="s">
        <v>86</v>
      </c>
      <c r="M62" s="2" t="s">
        <v>29</v>
      </c>
      <c r="N62" s="2" t="s">
        <v>30</v>
      </c>
    </row>
    <row r="63" s="2" customFormat="1" customHeight="1" spans="1:16">
      <c r="A63" s="19"/>
      <c r="B63" s="19"/>
      <c r="C63" s="19"/>
      <c r="D63" s="19"/>
      <c r="E63" s="19"/>
      <c r="F63" s="19"/>
      <c r="G63" s="18"/>
      <c r="H63" s="18"/>
      <c r="I63" s="9"/>
      <c r="J63" s="9">
        <v>1</v>
      </c>
      <c r="K63" s="11"/>
      <c r="L63" s="11"/>
    </row>
    <row r="64" s="2" customFormat="1" customHeight="1" spans="1:16">
      <c r="A64" s="15">
        <v>17</v>
      </c>
      <c r="B64" s="24" t="s">
        <v>87</v>
      </c>
      <c r="C64" s="24" t="s">
        <v>48</v>
      </c>
      <c r="D64" s="24" t="s">
        <v>88</v>
      </c>
      <c r="E64" s="15">
        <v>131</v>
      </c>
      <c r="F64" s="24" t="s">
        <v>23</v>
      </c>
      <c r="G64" s="18">
        <v>130</v>
      </c>
      <c r="H64" s="18"/>
      <c r="I64" s="9"/>
      <c r="J64" s="9"/>
      <c r="K64" s="11" t="inlineStr">
        <is>
          <t>2028-05-01</t>
        </is>
      </c>
      <c r="L64" s="11" t="s">
        <v>89</v>
      </c>
      <c r="N64" s="2" t="s">
        <v>30</v>
      </c>
    </row>
    <row r="65" s="2" customFormat="1" customHeight="1" spans="1:16">
      <c r="A65" s="19"/>
      <c r="B65" s="19"/>
      <c r="C65" s="19"/>
      <c r="D65" s="19"/>
      <c r="E65" s="19"/>
      <c r="F65" s="19"/>
      <c r="G65" s="18">
        <v>1</v>
      </c>
      <c r="I65" s="9"/>
      <c r="J65" s="9"/>
      <c r="K65" s="11" t="inlineStr">
        <is>
          <t>2028-05-01</t>
        </is>
      </c>
      <c r="L65" s="11" t="s">
        <v>89</v>
      </c>
      <c r="M65" s="2" t="s">
        <v>29</v>
      </c>
      <c r="N65" s="2" t="s">
        <v>30</v>
      </c>
    </row>
    <row r="66" s="2" customFormat="1" customHeight="1" spans="1:16">
      <c r="A66" s="15">
        <v>18</v>
      </c>
      <c r="B66" s="24" t="s">
        <v>90</v>
      </c>
      <c r="C66" s="24" t="s">
        <v>48</v>
      </c>
      <c r="D66" s="24" t="s">
        <v>91</v>
      </c>
      <c r="E66" s="15">
        <v>5</v>
      </c>
      <c r="F66" s="24" t="s">
        <v>23</v>
      </c>
      <c r="G66" s="18">
        <v>3</v>
      </c>
      <c r="H66" s="18"/>
      <c r="I66" s="9"/>
      <c r="J66" s="9"/>
      <c r="K66" s="11" t="inlineStr">
        <is>
          <t>2028-01-01</t>
        </is>
      </c>
      <c r="L66" s="11" t="s">
        <v>92</v>
      </c>
      <c r="N66" s="2" t="s">
        <v>46</v>
      </c>
    </row>
    <row r="67" s="2" customFormat="1" customHeight="1" spans="1:16">
      <c r="A67" s="17"/>
      <c r="B67" s="17"/>
      <c r="C67" s="17"/>
      <c r="D67" s="17"/>
      <c r="E67" s="17"/>
      <c r="F67" s="17"/>
      <c r="G67" s="18">
        <v>1</v>
      </c>
      <c r="I67" s="9"/>
      <c r="J67" s="9"/>
      <c r="K67" s="11" t="inlineStr">
        <is>
          <t>2028-01-01</t>
        </is>
      </c>
      <c r="L67" s="11" t="s">
        <v>92</v>
      </c>
      <c r="M67" s="2" t="s">
        <v>29</v>
      </c>
      <c r="N67" s="2" t="s">
        <v>46</v>
      </c>
    </row>
    <row r="68" s="2" customFormat="1" customHeight="1" spans="1:16">
      <c r="A68" s="19"/>
      <c r="B68" s="19"/>
      <c r="C68" s="19"/>
      <c r="D68" s="19"/>
      <c r="E68" s="19"/>
      <c r="F68" s="19"/>
      <c r="G68" s="18"/>
      <c r="H68" s="18"/>
      <c r="I68" s="9"/>
      <c r="J68" s="9">
        <v>1</v>
      </c>
      <c r="K68" s="11"/>
      <c r="L68" s="11"/>
    </row>
    <row r="69" s="2" customFormat="1" customHeight="1" spans="1:16">
      <c r="A69" s="15">
        <v>19</v>
      </c>
      <c r="B69" s="24" t="s">
        <v>93</v>
      </c>
      <c r="C69" s="24" t="s">
        <v>48</v>
      </c>
      <c r="D69" s="24" t="s">
        <v>94</v>
      </c>
      <c r="E69" s="15">
        <v>122</v>
      </c>
      <c r="F69" s="24" t="s">
        <v>23</v>
      </c>
      <c r="G69" s="18">
        <v>121</v>
      </c>
      <c r="H69" s="18"/>
      <c r="I69" s="9"/>
      <c r="J69" s="9"/>
      <c r="K69" s="11" t="inlineStr">
        <is>
          <t>2028-06-01</t>
        </is>
      </c>
      <c r="L69" s="11" t="s">
        <v>58</v>
      </c>
      <c r="N69" s="2" t="s">
        <v>30</v>
      </c>
    </row>
    <row r="70" s="2" customFormat="1" customHeight="1" spans="1:16">
      <c r="A70" s="19"/>
      <c r="B70" s="19"/>
      <c r="C70" s="19"/>
      <c r="D70" s="19"/>
      <c r="E70" s="19"/>
      <c r="F70" s="19"/>
      <c r="G70" s="18"/>
      <c r="H70" s="18">
        <v>1</v>
      </c>
      <c r="I70" s="9"/>
      <c r="J70" s="9"/>
      <c r="K70" s="11" t="inlineStr">
        <is>
          <t>2028-06-01</t>
        </is>
      </c>
      <c r="L70" s="11" t="s">
        <v>58</v>
      </c>
      <c r="M70" s="2" t="s">
        <v>53</v>
      </c>
      <c r="N70" s="2" t="s">
        <v>30</v>
      </c>
    </row>
    <row r="71" s="2" customFormat="1" customHeight="1" spans="1:16">
      <c r="A71" s="15">
        <v>20</v>
      </c>
      <c r="B71" s="24" t="s">
        <v>95</v>
      </c>
      <c r="C71" s="24" t="s">
        <v>48</v>
      </c>
      <c r="D71" s="24" t="s">
        <v>96</v>
      </c>
      <c r="E71" s="15">
        <v>101</v>
      </c>
      <c r="F71" s="24" t="s">
        <v>23</v>
      </c>
      <c r="G71" s="18">
        <v>99</v>
      </c>
      <c r="H71" s="18"/>
      <c r="I71" s="9"/>
      <c r="J71" s="9"/>
      <c r="K71" s="11" t="inlineStr">
        <is>
          <t>2028-09-01</t>
        </is>
      </c>
      <c r="L71" s="11" t="s">
        <v>97</v>
      </c>
      <c r="N71" s="2" t="s">
        <v>30</v>
      </c>
    </row>
    <row r="72" s="2" customFormat="1" customHeight="1" spans="1:16">
      <c r="A72" s="17"/>
      <c r="B72" s="17"/>
      <c r="C72" s="17"/>
      <c r="D72" s="17"/>
      <c r="E72" s="17"/>
      <c r="F72" s="17"/>
      <c r="G72" s="18">
        <v>1</v>
      </c>
      <c r="H72" s="9"/>
      <c r="I72" s="9"/>
      <c r="J72" s="9"/>
      <c r="K72" s="11" t="inlineStr">
        <is>
          <t>2028-09-01</t>
        </is>
      </c>
      <c r="L72" s="11" t="s">
        <v>97</v>
      </c>
      <c r="M72" s="2" t="s">
        <v>29</v>
      </c>
      <c r="N72" s="2" t="s">
        <v>30</v>
      </c>
    </row>
    <row r="73" s="2" customFormat="1" customHeight="1" spans="1:16">
      <c r="A73" s="19"/>
      <c r="B73" s="19"/>
      <c r="C73" s="19"/>
      <c r="D73" s="19"/>
      <c r="E73" s="19"/>
      <c r="F73" s="19"/>
      <c r="G73" s="18">
        <v>1</v>
      </c>
      <c r="H73" s="9"/>
      <c r="I73" s="9"/>
      <c r="J73" s="9"/>
      <c r="K73" s="11" t="inlineStr">
        <is>
          <t>2028-07-01</t>
        </is>
      </c>
      <c r="L73" s="11" t="s">
        <v>50</v>
      </c>
      <c r="M73" s="2" t="s">
        <v>29</v>
      </c>
    </row>
    <row r="74" s="2" customFormat="1" customHeight="1" spans="1:16">
      <c r="A74" s="15">
        <v>21</v>
      </c>
      <c r="B74" s="24" t="s">
        <v>98</v>
      </c>
      <c r="C74" s="24" t="s">
        <v>48</v>
      </c>
      <c r="D74" s="24" t="s">
        <v>99</v>
      </c>
      <c r="E74" s="15">
        <v>111</v>
      </c>
      <c r="F74" s="24" t="s">
        <v>23</v>
      </c>
      <c r="G74" s="18">
        <v>110</v>
      </c>
      <c r="H74" s="18"/>
      <c r="I74" s="9"/>
      <c r="J74" s="9"/>
      <c r="K74" s="11" t="inlineStr">
        <is>
          <t>2028-10-01</t>
        </is>
      </c>
      <c r="L74" s="11" t="s">
        <v>86</v>
      </c>
    </row>
    <row r="75" s="2" customFormat="1" customHeight="1" spans="1:16">
      <c r="A75" s="19"/>
      <c r="B75" s="19"/>
      <c r="C75" s="19"/>
      <c r="D75" s="19"/>
      <c r="E75" s="19"/>
      <c r="F75" s="19"/>
      <c r="G75" s="18">
        <v>1</v>
      </c>
      <c r="I75" s="9"/>
      <c r="J75" s="9"/>
      <c r="K75" s="11" t="inlineStr">
        <is>
          <t>2028-10-01</t>
        </is>
      </c>
      <c r="L75" s="11" t="s">
        <v>86</v>
      </c>
      <c r="M75" s="2" t="s">
        <v>29</v>
      </c>
      <c r="N75" s="2" t="s">
        <v>30</v>
      </c>
    </row>
    <row r="76" s="2" customFormat="1" customHeight="1" spans="1:16">
      <c r="A76" s="15">
        <v>22</v>
      </c>
      <c r="B76" s="24" t="s">
        <v>100</v>
      </c>
      <c r="C76" s="24" t="s">
        <v>101</v>
      </c>
      <c r="D76" s="24" t="s">
        <v>102</v>
      </c>
      <c r="E76" s="15">
        <v>510</v>
      </c>
      <c r="F76" s="24" t="s">
        <v>23</v>
      </c>
      <c r="G76" s="18">
        <v>502</v>
      </c>
      <c r="H76" s="18"/>
      <c r="I76" s="9"/>
      <c r="J76" s="9"/>
      <c r="K76" s="11"/>
      <c r="L76" s="11" t="s">
        <v>103</v>
      </c>
      <c r="N76" s="2" t="s">
        <v>30</v>
      </c>
    </row>
    <row r="77" s="2" customFormat="1" customHeight="1" spans="1:16">
      <c r="A77" s="17"/>
      <c r="B77" s="17"/>
      <c r="C77" s="17"/>
      <c r="D77" s="17"/>
      <c r="E77" s="17"/>
      <c r="F77" s="17"/>
      <c r="G77" s="18"/>
      <c r="H77" s="18">
        <v>1</v>
      </c>
      <c r="I77" s="9"/>
      <c r="J77" s="9"/>
      <c r="K77" s="11"/>
      <c r="L77" s="11" t="s">
        <v>103</v>
      </c>
      <c r="M77" s="2" t="s">
        <v>25</v>
      </c>
      <c r="N77" s="2" t="s">
        <v>30</v>
      </c>
    </row>
    <row r="78" s="2" customFormat="1" customHeight="1" spans="1:16">
      <c r="A78" s="17"/>
      <c r="B78" s="17"/>
      <c r="C78" s="17"/>
      <c r="D78" s="17"/>
      <c r="E78" s="17"/>
      <c r="F78" s="17"/>
      <c r="G78" s="18">
        <v>2</v>
      </c>
      <c r="H78" s="18"/>
      <c r="I78" s="9"/>
      <c r="J78" s="9"/>
      <c r="K78" s="11"/>
      <c r="L78" s="11" t="s">
        <v>104</v>
      </c>
      <c r="N78" s="2" t="s">
        <v>30</v>
      </c>
    </row>
    <row r="79" s="2" customFormat="1" customHeight="1" spans="1:16">
      <c r="A79" s="17"/>
      <c r="B79" s="17"/>
      <c r="C79" s="17"/>
      <c r="D79" s="17"/>
      <c r="E79" s="17"/>
      <c r="F79" s="17"/>
      <c r="G79" s="18"/>
      <c r="H79" s="18">
        <v>1</v>
      </c>
      <c r="I79" s="9"/>
      <c r="J79" s="9"/>
      <c r="K79" s="11"/>
      <c r="L79" s="11" t="s">
        <v>104</v>
      </c>
      <c r="M79" s="2" t="s">
        <v>25</v>
      </c>
      <c r="N79" s="2" t="s">
        <v>30</v>
      </c>
    </row>
    <row r="80" s="2" customFormat="1" customHeight="1" spans="1:16">
      <c r="A80" s="17"/>
      <c r="B80" s="17"/>
      <c r="C80" s="17"/>
      <c r="D80" s="17"/>
      <c r="E80" s="17"/>
      <c r="F80" s="17"/>
      <c r="G80" s="18"/>
      <c r="H80" s="18">
        <v>1</v>
      </c>
      <c r="I80" s="9"/>
      <c r="J80" s="9"/>
      <c r="K80" s="11"/>
      <c r="L80" s="11" t="s">
        <v>105</v>
      </c>
      <c r="O80" s="2" t="s">
        <v>26</v>
      </c>
      <c r="P80" s="2" t="str">
        <f>_xlfn.DISPIMG("ID_816A04A793B947E7827CF781DA72ECBC",1)</f>
        <v>=DISPIMG("ID_816A04A793B947E7827CF781DA72ECBC",1)</v>
      </c>
    </row>
    <row r="81" s="2" customFormat="1" customHeight="1" spans="1:16">
      <c r="A81" s="17"/>
      <c r="B81" s="17"/>
      <c r="C81" s="17"/>
      <c r="D81" s="17"/>
      <c r="E81" s="17"/>
      <c r="F81" s="17"/>
      <c r="G81" s="18"/>
      <c r="H81" s="18">
        <v>1</v>
      </c>
      <c r="I81" s="9"/>
      <c r="J81" s="9"/>
      <c r="K81" s="11"/>
      <c r="L81" s="11" t="s">
        <v>105</v>
      </c>
      <c r="M81" s="2" t="s">
        <v>25</v>
      </c>
      <c r="O81" s="2" t="s">
        <v>26</v>
      </c>
      <c r="P81" s="2" t="str">
        <f>_xlfn.DISPIMG("ID_297A221ED1BB476EB9108F0BEA550907",1)</f>
        <v>=DISPIMG("ID_297A221ED1BB476EB9108F0BEA550907",1)</v>
      </c>
    </row>
    <row r="82" s="2" customFormat="1" customHeight="1" spans="1:16">
      <c r="A82" s="17"/>
      <c r="B82" s="17"/>
      <c r="C82" s="17"/>
      <c r="D82" s="17"/>
      <c r="E82" s="17"/>
      <c r="F82" s="17"/>
      <c r="G82" s="18">
        <v>1</v>
      </c>
      <c r="H82" s="18"/>
      <c r="I82" s="9"/>
      <c r="J82" s="9"/>
      <c r="K82" s="11"/>
      <c r="L82" s="11" t="s">
        <v>105</v>
      </c>
      <c r="N82" s="2" t="s">
        <v>46</v>
      </c>
    </row>
    <row r="83" s="2" customFormat="1" customHeight="1" spans="1:16">
      <c r="A83" s="19"/>
      <c r="B83" s="19"/>
      <c r="C83" s="19"/>
      <c r="D83" s="19"/>
      <c r="E83" s="19"/>
      <c r="F83" s="19"/>
      <c r="G83" s="18"/>
      <c r="H83" s="18"/>
      <c r="I83" s="9"/>
      <c r="J83" s="9">
        <v>1</v>
      </c>
      <c r="K83" s="11"/>
      <c r="L83" s="11"/>
    </row>
    <row r="84" s="2" customFormat="1" customHeight="1" spans="1:16">
      <c r="A84" s="9" t="s">
        <v>106</v>
      </c>
      <c r="B84" s="9"/>
      <c r="C84" s="10"/>
      <c r="D84" s="11"/>
      <c r="E84" s="18">
        <f>SUM(E6:E83)</f>
        <v>2231</v>
      </c>
      <c r="F84" s="16"/>
      <c r="G84" s="18">
        <f>SUM(G6:G83)</f>
        <v>2069</v>
      </c>
      <c r="H84" s="18">
        <f>SUM(H6:H83)</f>
        <v>131</v>
      </c>
      <c r="I84" s="9">
        <f>SUM(I6:I83)</f>
        <v>0</v>
      </c>
      <c r="J84" s="9">
        <f>SUM(J6:J83)</f>
        <v>8</v>
      </c>
      <c r="K84" s="11"/>
      <c r="L84" s="11"/>
    </row>
    <row r="85" s="1" customFormat="1" customHeight="1" spans="1:16">
      <c r="A85" s="9"/>
      <c r="B85" s="9"/>
      <c r="C85" s="10"/>
      <c r="D85" s="11"/>
      <c r="E85" s="18"/>
      <c r="F85" s="16"/>
      <c r="G85" s="18"/>
      <c r="H85" s="18"/>
      <c r="I85" s="9" t="s">
        <v>107</v>
      </c>
      <c r="J85" s="9">
        <v>0</v>
      </c>
      <c r="K85" s="11"/>
      <c r="L85" s="11"/>
    </row>
    <row r="86" customHeight="1" spans="1:16">
      <c r="A86" s="9" t="s">
        <v>108</v>
      </c>
      <c r="B86" s="9" t="s">
        <v>109</v>
      </c>
      <c r="C86" s="9"/>
      <c r="D86" s="11"/>
      <c r="E86" s="9"/>
      <c r="F86" s="9"/>
      <c r="G86" s="9"/>
      <c r="H86" s="9"/>
      <c r="I86" s="9"/>
      <c r="J86" s="9"/>
      <c r="K86" s="11"/>
      <c r="L86" s="11"/>
    </row>
    <row r="87" s="1" customFormat="1" customHeight="1" spans="1:16">
      <c r="A87" s="21" t="s">
        <v>110</v>
      </c>
      <c r="B87" s="21"/>
      <c r="C87" s="21"/>
      <c r="D87" s="21"/>
      <c r="E87" s="21"/>
      <c r="F87" s="21"/>
      <c r="G87" s="21"/>
      <c r="H87" s="21"/>
      <c r="I87" s="21"/>
      <c r="J87" s="9"/>
      <c r="K87" s="11"/>
      <c r="L87" s="11"/>
    </row>
    <row r="88" s="1" customFormat="1" customHeight="1" spans="1:16">
      <c r="A88" s="9" t="s">
        <v>111</v>
      </c>
      <c r="B88" s="9"/>
      <c r="C88" s="9"/>
      <c r="D88" s="9"/>
      <c r="E88" s="9"/>
      <c r="F88" s="9"/>
      <c r="G88" s="9"/>
      <c r="H88" s="9"/>
      <c r="I88" s="9"/>
      <c r="J88" s="9"/>
      <c r="K88" s="11"/>
      <c r="L88" s="11"/>
    </row>
    <row r="89" customHeight="1" spans="1:16">
      <c r="A89" s="16" t="s">
        <v>112</v>
      </c>
      <c r="B89" s="16"/>
      <c r="C89" s="22"/>
      <c r="D89" s="22"/>
      <c r="E89" s="16"/>
      <c r="F89" s="16"/>
      <c r="G89" s="16"/>
      <c r="H89" s="16"/>
      <c r="I89" s="16"/>
      <c r="J89" s="16"/>
      <c r="K89" s="23"/>
      <c r="L89" s="23"/>
    </row>
  </sheetData>
  <mergeCells count="161">
    <mergeCell ref="A1:L1"/>
    <mergeCell ref="K2:L2"/>
    <mergeCell ref="K3:L3"/>
    <mergeCell ref="G4:H4"/>
    <mergeCell ref="I4:J4"/>
    <mergeCell ref="A87:I87"/>
    <mergeCell ref="A89:L89"/>
    <mergeCell ref="A4:A5"/>
    <mergeCell ref="A6:A10"/>
    <mergeCell ref="A11:A12"/>
    <mergeCell ref="A13:A18"/>
    <mergeCell ref="A19:A29"/>
    <mergeCell ref="A30:A31"/>
    <mergeCell ref="A32:A33"/>
    <mergeCell ref="A34:A35"/>
    <mergeCell ref="A36:A37"/>
    <mergeCell ref="A38:A39"/>
    <mergeCell ref="A40:A41"/>
    <mergeCell ref="A42:A47"/>
    <mergeCell ref="A48:A52"/>
    <mergeCell ref="A53:A56"/>
    <mergeCell ref="A57:A58"/>
    <mergeCell ref="A59:A60"/>
    <mergeCell ref="A61:A63"/>
    <mergeCell ref="A64:A65"/>
    <mergeCell ref="A66:A68"/>
    <mergeCell ref="A69:A70"/>
    <mergeCell ref="A71:A73"/>
    <mergeCell ref="A74:A75"/>
    <mergeCell ref="A76:A83"/>
    <mergeCell ref="A84:A85"/>
    <mergeCell ref="B4:B5"/>
    <mergeCell ref="B6:B10"/>
    <mergeCell ref="B11:B12"/>
    <mergeCell ref="B13:B18"/>
    <mergeCell ref="B19:B29"/>
    <mergeCell ref="B30:B31"/>
    <mergeCell ref="B32:B33"/>
    <mergeCell ref="B34:B35"/>
    <mergeCell ref="B36:B37"/>
    <mergeCell ref="B38:B39"/>
    <mergeCell ref="B40:B41"/>
    <mergeCell ref="B42:B47"/>
    <mergeCell ref="B48:B52"/>
    <mergeCell ref="B53:B56"/>
    <mergeCell ref="B57:B58"/>
    <mergeCell ref="B59:B60"/>
    <mergeCell ref="B61:B63"/>
    <mergeCell ref="B64:B65"/>
    <mergeCell ref="B66:B68"/>
    <mergeCell ref="B69:B70"/>
    <mergeCell ref="B71:B73"/>
    <mergeCell ref="B74:B75"/>
    <mergeCell ref="B76:B83"/>
    <mergeCell ref="B84:B85"/>
    <mergeCell ref="C4:C5"/>
    <mergeCell ref="C6:C10"/>
    <mergeCell ref="C11:C12"/>
    <mergeCell ref="C13:C18"/>
    <mergeCell ref="C19:C29"/>
    <mergeCell ref="C30:C31"/>
    <mergeCell ref="C32:C33"/>
    <mergeCell ref="C34:C35"/>
    <mergeCell ref="C36:C37"/>
    <mergeCell ref="C38:C39"/>
    <mergeCell ref="C40:C41"/>
    <mergeCell ref="C42:C47"/>
    <mergeCell ref="C48:C52"/>
    <mergeCell ref="C53:C56"/>
    <mergeCell ref="C57:C58"/>
    <mergeCell ref="C59:C60"/>
    <mergeCell ref="C61:C63"/>
    <mergeCell ref="C64:C65"/>
    <mergeCell ref="C66:C68"/>
    <mergeCell ref="C69:C70"/>
    <mergeCell ref="C71:C73"/>
    <mergeCell ref="C74:C75"/>
    <mergeCell ref="C76:C83"/>
    <mergeCell ref="C84:C85"/>
    <mergeCell ref="D4:D5"/>
    <mergeCell ref="D6:D10"/>
    <mergeCell ref="D11:D12"/>
    <mergeCell ref="D13:D18"/>
    <mergeCell ref="D19:D29"/>
    <mergeCell ref="D30:D31"/>
    <mergeCell ref="D32:D33"/>
    <mergeCell ref="D34:D35"/>
    <mergeCell ref="D36:D37"/>
    <mergeCell ref="D38:D39"/>
    <mergeCell ref="D40:D41"/>
    <mergeCell ref="D42:D47"/>
    <mergeCell ref="D48:D52"/>
    <mergeCell ref="D53:D56"/>
    <mergeCell ref="D57:D58"/>
    <mergeCell ref="D59:D60"/>
    <mergeCell ref="D61:D63"/>
    <mergeCell ref="D64:D65"/>
    <mergeCell ref="D66:D68"/>
    <mergeCell ref="D69:D70"/>
    <mergeCell ref="D71:D73"/>
    <mergeCell ref="D74:D75"/>
    <mergeCell ref="D76:D83"/>
    <mergeCell ref="D84:D85"/>
    <mergeCell ref="E4:E5"/>
    <mergeCell ref="E6:E10"/>
    <mergeCell ref="E11:E12"/>
    <mergeCell ref="E13:E18"/>
    <mergeCell ref="E19:E29"/>
    <mergeCell ref="E30:E31"/>
    <mergeCell ref="E32:E33"/>
    <mergeCell ref="E34:E35"/>
    <mergeCell ref="E36:E37"/>
    <mergeCell ref="E38:E39"/>
    <mergeCell ref="E40:E41"/>
    <mergeCell ref="E42:E47"/>
    <mergeCell ref="E48:E52"/>
    <mergeCell ref="E53:E56"/>
    <mergeCell ref="E57:E58"/>
    <mergeCell ref="E59:E60"/>
    <mergeCell ref="E61:E63"/>
    <mergeCell ref="E64:E65"/>
    <mergeCell ref="E66:E68"/>
    <mergeCell ref="E69:E70"/>
    <mergeCell ref="E71:E73"/>
    <mergeCell ref="E74:E75"/>
    <mergeCell ref="E76:E83"/>
    <mergeCell ref="E84:E85"/>
    <mergeCell ref="F4:F5"/>
    <mergeCell ref="F6:F10"/>
    <mergeCell ref="F11:F12"/>
    <mergeCell ref="F13:F18"/>
    <mergeCell ref="F19:F29"/>
    <mergeCell ref="F30:F31"/>
    <mergeCell ref="F32:F33"/>
    <mergeCell ref="F34:F35"/>
    <mergeCell ref="F36:F37"/>
    <mergeCell ref="F38:F39"/>
    <mergeCell ref="F40:F41"/>
    <mergeCell ref="F42:F47"/>
    <mergeCell ref="F48:F52"/>
    <mergeCell ref="F53:F56"/>
    <mergeCell ref="F57:F58"/>
    <mergeCell ref="F59:F60"/>
    <mergeCell ref="F61:F63"/>
    <mergeCell ref="F64:F65"/>
    <mergeCell ref="F66:F68"/>
    <mergeCell ref="F69:F70"/>
    <mergeCell ref="F71:F73"/>
    <mergeCell ref="F74:F75"/>
    <mergeCell ref="F76:F83"/>
    <mergeCell ref="F84:F85"/>
    <mergeCell ref="G84:G85"/>
    <mergeCell ref="H84:H85"/>
    <mergeCell ref="K4:K5"/>
    <mergeCell ref="K84:K85"/>
    <mergeCell ref="L4:L5"/>
    <mergeCell ref="L84:L85"/>
    <mergeCell ref="A2:B3"/>
    <mergeCell ref="C2:F3"/>
    <mergeCell ref="G2:J3"/>
    <mergeCell ref="J87:L88"/>
  </mergeCells>
  <pageMargins left="0.0777777777777778" right="0.118055555555556" top="0.313888888888889" bottom="0.432638888888889" header="0.313888888888889" footer="0.235416666666667"/>
  <pageSetup paperSize="9" scale="96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Wrath_PL</cp:lastModifiedBy>
  <dcterms:created xsi:type="dcterms:W3CDTF">2006-09-16T00:00:00Z</dcterms:created>
  <cp:lastPrinted>2019-02-14T07:31:00Z</cp:lastPrinted>
  <dcterms:modified xsi:type="dcterms:W3CDTF">2026-07-20T02:02:21Z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AB32E7F4D7954C2BB2720EB606595FAA_13</vt:lpwstr>
  </property>
  <property fmtid="{D5CDD505-2E9C-101B-9397-08002B2CF9AE}" pid="5" name="CalculationRule">
    <vt:i4>0</vt:i4>
  </property>
</Properties>
</file>