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Print_Area" localSheetId="0">Sheet1!$A$1:$L$88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35" name="ID_46C602BE37A9494588046D795C60FCAE" descr="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53030" y="18299430"/>
          <a:ext cx="5657850" cy="10073640"/>
        </a:xfrm>
        <a:prstGeom prst="rect">
          <a:avLst/>
        </a:prstGeom>
      </xdr:spPr>
    </xdr:pic>
  </etc:cellImage>
  <etc:cellImage>
    <xdr:pic>
      <xdr:nvPicPr>
        <xdr:cNvPr id="336" name="ID_37E356F6C3B241D0AD30F57CD35FF969" descr="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5353030" y="2564130"/>
          <a:ext cx="5657850" cy="10058400"/>
        </a:xfrm>
        <a:prstGeom prst="rect">
          <a:avLst/>
        </a:prstGeom>
      </xdr:spPr>
    </xdr:pic>
  </etc:cellImage>
  <etc:cellImage>
    <xdr:pic>
      <xdr:nvPicPr>
        <xdr:cNvPr id="337" name="ID_50BB085B57DB4234B5B5A849CB934050" descr="1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038830" y="2564130"/>
          <a:ext cx="5657850" cy="10058400"/>
        </a:xfrm>
        <a:prstGeom prst="rect">
          <a:avLst/>
        </a:prstGeom>
      </xdr:spPr>
    </xdr:pic>
  </etc:cellImage>
  <etc:cellImage>
    <xdr:pic>
      <xdr:nvPicPr>
        <xdr:cNvPr id="338" name="ID_14C60DBE0BA74CE9BFB3927B090579D9" descr="1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6724630" y="2564130"/>
          <a:ext cx="5657850" cy="10058400"/>
        </a:xfrm>
        <a:prstGeom prst="rect">
          <a:avLst/>
        </a:prstGeom>
      </xdr:spPr>
    </xdr:pic>
  </etc:cellImage>
  <etc:cellImage>
    <xdr:pic>
      <xdr:nvPicPr>
        <xdr:cNvPr id="339" name="ID_4B43DAA304614CA8A82F5E60A59B049D" descr="1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5353030" y="3630930"/>
          <a:ext cx="5657850" cy="10058400"/>
        </a:xfrm>
        <a:prstGeom prst="rect">
          <a:avLst/>
        </a:prstGeom>
      </xdr:spPr>
    </xdr:pic>
  </etc:cellImage>
  <etc:cellImage>
    <xdr:pic>
      <xdr:nvPicPr>
        <xdr:cNvPr id="340" name="ID_A594846E4C02483C90B6B6CAEF1F1AA3" descr="14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6038830" y="3630930"/>
          <a:ext cx="5657850" cy="10058400"/>
        </a:xfrm>
        <a:prstGeom prst="rect">
          <a:avLst/>
        </a:prstGeom>
      </xdr:spPr>
    </xdr:pic>
  </etc:cellImage>
  <etc:cellImage>
    <xdr:pic>
      <xdr:nvPicPr>
        <xdr:cNvPr id="341" name="ID_D54648AD519E4BAEB8FB9A9AD3C73370" descr="1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5353030" y="2030730"/>
          <a:ext cx="5657850" cy="10058400"/>
        </a:xfrm>
        <a:prstGeom prst="rect">
          <a:avLst/>
        </a:prstGeom>
      </xdr:spPr>
    </xdr:pic>
  </etc:cellImage>
  <etc:cellImage>
    <xdr:pic>
      <xdr:nvPicPr>
        <xdr:cNvPr id="342" name="ID_FF1506D029B74401BF24BD97DD164749" descr="17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6038830" y="1761490"/>
          <a:ext cx="5657850" cy="10060940"/>
        </a:xfrm>
        <a:prstGeom prst="rect">
          <a:avLst/>
        </a:prstGeom>
      </xdr:spPr>
    </xdr:pic>
  </etc:cellImage>
  <etc:cellImage>
    <xdr:pic>
      <xdr:nvPicPr>
        <xdr:cNvPr id="343" name="ID_41DB9FA0AEE44BB0920C5B46B3D92030" descr="18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6724630" y="1761490"/>
          <a:ext cx="5657850" cy="10060940"/>
        </a:xfrm>
        <a:prstGeom prst="rect">
          <a:avLst/>
        </a:prstGeom>
      </xdr:spPr>
    </xdr:pic>
  </etc:cellImage>
  <etc:cellImage>
    <xdr:pic>
      <xdr:nvPicPr>
        <xdr:cNvPr id="344" name="ID_0C3BEB5E833545BD956F39499406705D" descr="2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5353030" y="7098030"/>
          <a:ext cx="10058400" cy="5657850"/>
        </a:xfrm>
        <a:prstGeom prst="rect">
          <a:avLst/>
        </a:prstGeom>
      </xdr:spPr>
    </xdr:pic>
  </etc:cellImage>
  <etc:cellImage>
    <xdr:pic>
      <xdr:nvPicPr>
        <xdr:cNvPr id="345" name="ID_BA93753F4FA54123B924FEF0DA40FFA1" descr="2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5353030" y="7898130"/>
          <a:ext cx="5657850" cy="10058400"/>
        </a:xfrm>
        <a:prstGeom prst="rect">
          <a:avLst/>
        </a:prstGeom>
      </xdr:spPr>
    </xdr:pic>
  </etc:cellImage>
  <etc:cellImage>
    <xdr:pic>
      <xdr:nvPicPr>
        <xdr:cNvPr id="346" name="ID_D2C75335F75446E8866F79B5278FDEF1" descr="7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5353030" y="4164330"/>
          <a:ext cx="5657850" cy="10058400"/>
        </a:xfrm>
        <a:prstGeom prst="rect">
          <a:avLst/>
        </a:prstGeom>
      </xdr:spPr>
    </xdr:pic>
  </etc:cellImage>
  <etc:cellImage>
    <xdr:pic>
      <xdr:nvPicPr>
        <xdr:cNvPr id="347" name="ID_B6611C18304342A9ABFBC1405A3B2D94" descr="99fb140aa0be8490de1283c5dac46424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5353030" y="3364230"/>
          <a:ext cx="5657850" cy="10058400"/>
        </a:xfrm>
        <a:prstGeom prst="rect">
          <a:avLst/>
        </a:prstGeom>
      </xdr:spPr>
    </xdr:pic>
  </etc:cellImage>
  <etc:cellImage>
    <xdr:pic>
      <xdr:nvPicPr>
        <xdr:cNvPr id="348" name="ID_59063927986542C0A4A4A7864EAF58D3" descr="2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5353030" y="10298430"/>
          <a:ext cx="5657850" cy="10058400"/>
        </a:xfrm>
        <a:prstGeom prst="rect">
          <a:avLst/>
        </a:prstGeom>
      </xdr:spPr>
    </xdr:pic>
  </etc:cellImage>
  <etc:cellImage>
    <xdr:pic>
      <xdr:nvPicPr>
        <xdr:cNvPr id="349" name="ID_BAB2EBDC091744BAA28D87F50C9CCB58" descr="3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6038830" y="10298430"/>
          <a:ext cx="10058400" cy="5657850"/>
        </a:xfrm>
        <a:prstGeom prst="rect">
          <a:avLst/>
        </a:prstGeom>
      </xdr:spPr>
    </xdr:pic>
  </etc:cellImage>
  <etc:cellImage>
    <xdr:pic>
      <xdr:nvPicPr>
        <xdr:cNvPr id="350" name="ID_28AE22DA843549DE9ACEDCA1BECE43A5" descr="60376ca18d7eda3a162285a8d5a7b836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5353030" y="18032730"/>
          <a:ext cx="5657850" cy="1007364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<sst xmlns="http://schemas.openxmlformats.org/spreadsheetml/2006/main" count="307" uniqueCount="114">
  <si>
    <t>仓储/电商公司：义乌昌仓进出口有限公司保税仓理货报告</t>
  </si>
  <si>
    <t>核注清单号：QD292526I000079501</t>
  </si>
  <si>
    <t>二线</t>
  </si>
  <si>
    <t>商家（账册号）：</t>
  </si>
  <si>
    <t>预录入号：</t>
  </si>
  <si>
    <t>到货时间：2026年7月23号</t>
  </si>
  <si>
    <t>项号</t>
  </si>
  <si>
    <t>中文品名</t>
  </si>
  <si>
    <t>货主料号</t>
  </si>
  <si>
    <t>条形码</t>
  </si>
  <si>
    <t>理论入库数据</t>
  </si>
  <si>
    <t>规格</t>
  </si>
  <si>
    <t>实际入库数量</t>
  </si>
  <si>
    <t>差异数量</t>
  </si>
  <si>
    <t>有效期</t>
  </si>
  <si>
    <t>批次</t>
  </si>
  <si>
    <t>合格品</t>
  </si>
  <si>
    <t>残次品</t>
  </si>
  <si>
    <t>多到货</t>
  </si>
  <si>
    <t>少到货</t>
  </si>
  <si>
    <t>CALVINKLEIN凯文克莱BE卡雷比香水EDT100ML</t>
  </si>
  <si>
    <t>西班牙</t>
  </si>
  <si>
    <t>088300104406</t>
  </si>
  <si>
    <t>瓶</t>
  </si>
  <si>
    <t>5240</t>
  </si>
  <si>
    <t/>
  </si>
  <si>
    <t>变形</t>
  </si>
  <si>
    <t>鉴定</t>
  </si>
  <si>
    <t>CALVINKLEIN凯文克莱BE卡雷比香水EDT200ML</t>
  </si>
  <si>
    <t>088300104437</t>
  </si>
  <si>
    <t>5351</t>
  </si>
  <si>
    <t>CALVINKLEIN凯文克莱ONE卡雷优香水EDT200ML</t>
  </si>
  <si>
    <t>088300107438</t>
  </si>
  <si>
    <t>5331</t>
  </si>
  <si>
    <t>批次不完整</t>
  </si>
  <si>
    <t>LANCOME兰蔻真爱奇迹香水EDP30ML</t>
  </si>
  <si>
    <t>法国</t>
  </si>
  <si>
    <t>3147758029406</t>
  </si>
  <si>
    <t>38A51A4</t>
  </si>
  <si>
    <t>38A52A7</t>
  </si>
  <si>
    <t>38A200A</t>
  </si>
  <si>
    <t>LANCOME兰蔻IDOLE是我香水EDP50ML</t>
  </si>
  <si>
    <t>3614272629370</t>
  </si>
  <si>
    <t>38Z001F</t>
  </si>
  <si>
    <t>38Z702R</t>
  </si>
  <si>
    <t>GIORGIOARMAN阿玛尼MYWAY自我无界香水EDP90ML</t>
  </si>
  <si>
    <t>3614272907690</t>
  </si>
  <si>
    <t>38ZN02J</t>
  </si>
  <si>
    <t>38Z9005</t>
  </si>
  <si>
    <t>MAISONMARGIELA梅森马吉拉航行物语香水EDT30ML</t>
  </si>
  <si>
    <t>3614273185851</t>
  </si>
  <si>
    <t>22Z901H</t>
  </si>
  <si>
    <t>MAISONMARGIELA梅森马吉拉爵士酒廊香水EDT30ML</t>
  </si>
  <si>
    <t>3614273185868</t>
  </si>
  <si>
    <t>22ZD01N</t>
  </si>
  <si>
    <t>MAISONMARGIELA梅森马吉拉温暖壁炉香水EDT30ML</t>
  </si>
  <si>
    <t>3614273185875</t>
  </si>
  <si>
    <t>22ZN02E</t>
  </si>
  <si>
    <t>22A103F</t>
  </si>
  <si>
    <t>MIUMIU缪缪缪斯香水EDP100ML</t>
  </si>
  <si>
    <t>3614274569131</t>
  </si>
  <si>
    <t>22Z03YE</t>
  </si>
  <si>
    <t>磨损</t>
  </si>
  <si>
    <t>MIUMIU缪缪缪斯香水EDP50ML</t>
  </si>
  <si>
    <t>3614274569148</t>
  </si>
  <si>
    <t>22Z53YF</t>
  </si>
  <si>
    <t>22Z91Y9</t>
  </si>
  <si>
    <t>22Z72YJ</t>
  </si>
  <si>
    <t>22Z92YB</t>
  </si>
  <si>
    <t>MIUMIU缪缪缪斯香水EDP30ML</t>
  </si>
  <si>
    <t>3614274569155</t>
  </si>
  <si>
    <t>22Z02YM</t>
  </si>
  <si>
    <t>BYREDO柏芮朵无人区玫瑰香水100ML</t>
  </si>
  <si>
    <t>7340032887617</t>
  </si>
  <si>
    <t>50661</t>
  </si>
  <si>
    <t>GUCCI古驰竹韵女士香水EDP50ML</t>
  </si>
  <si>
    <t>737052925073</t>
  </si>
  <si>
    <t>6026</t>
  </si>
  <si>
    <t>BVLGARI宝格丽大吉岭茶香水EDP100ML</t>
  </si>
  <si>
    <t>意大利</t>
  </si>
  <si>
    <t>783320421297</t>
  </si>
  <si>
    <t>21S17DA1</t>
  </si>
  <si>
    <t>01S01D1</t>
  </si>
  <si>
    <t>BVLGARI宝格丽大吉岭EDT香水100ML</t>
  </si>
  <si>
    <t>783320425394</t>
  </si>
  <si>
    <t>10T15BD2</t>
  </si>
  <si>
    <t>01S21DA1</t>
  </si>
  <si>
    <t>VERSACE范思哲粉耀晶钻香水EDT30ML</t>
  </si>
  <si>
    <t>8011003993802</t>
  </si>
  <si>
    <t>042G01D</t>
  </si>
  <si>
    <t>043G01D</t>
  </si>
  <si>
    <t>015G26D</t>
  </si>
  <si>
    <t>漏液</t>
  </si>
  <si>
    <t>VERSACE范思哲粉耀晶钻香水EDT90ML</t>
  </si>
  <si>
    <t>8011003993826</t>
  </si>
  <si>
    <t>013G13A</t>
  </si>
  <si>
    <t>048G15A</t>
  </si>
  <si>
    <t>014G13A</t>
  </si>
  <si>
    <t>LOEWE罗意威黑色圆舞曲男士香水EDP50ML</t>
  </si>
  <si>
    <t>8426017070140</t>
  </si>
  <si>
    <t>01240503</t>
  </si>
  <si>
    <t>01239503</t>
  </si>
  <si>
    <t>01184319</t>
  </si>
  <si>
    <t>01331501</t>
  </si>
  <si>
    <t>01330599</t>
  </si>
  <si>
    <t>合计</t>
  </si>
  <si>
    <t>差异合计：</t>
  </si>
  <si>
    <t>备注：</t>
  </si>
  <si>
    <t>数据单位：以向海关申报单位为准。</t>
  </si>
  <si>
    <t xml:space="preserve">理货时间(日期）：2026年7月24号   理货：周梦   </t>
  </si>
  <si>
    <t>理货地址：跨境电子商务园4号仓                     理货公司：盟道供应链服务（杭州）有限公司</t>
  </si>
  <si>
    <t>跨境仓库B1</t>
  </si>
  <si>
    <t xml:space="preserve">      本报告以打印版本为准，手写（或涂改）无效。                                                        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</si>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</sst>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  <numFmt numFmtId="178" formatCode="_ [$¥-804]* #,##0.00_ ;_ [$¥-804]* \-#,##0.00_ ;_ [$¥-804]* &quot;-&quot;??_ ;_ @_ "/>
    <numFmt numFmtId="179" formatCode="[DBNum2][$-804]General"/>
    <numFmt numFmtId="180" formatCode="[$￥-411]#,##0_);[Red]\([$￥-411]#,##0\)"/>
    <numFmt numFmtId="181" formatCode="0_ "/>
  </numFmts>
  <fonts count="41">
    <font>
      <sz val="11"/>
      <color indexed="8"/>
      <name val="宋体"/>
      <charset val="134"/>
    </font>
    <font>
      <sz val="9"/>
      <color indexed="8"/>
      <name val="宋体"/>
      <charset val="134"/>
    </font>
    <font>
      <b/>
      <sz val="8"/>
      <color indexed="8"/>
      <name val="宋体"/>
      <charset val="134"/>
    </font>
    <font>
      <sz val="10"/>
      <color indexed="8"/>
      <name val="宋体"/>
      <charset val="134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b/>
      <sz val="9"/>
      <color indexed="8"/>
      <name val="宋体"/>
      <charset val="134"/>
    </font>
    <font>
      <b/>
      <sz val="11"/>
      <color rgb="FF000000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1"/>
      <name val="微软雅黑"/>
      <charset val="134"/>
    </font>
    <font>
      <sz val="9"/>
      <color indexed="8"/>
      <name val="Arial"/>
      <charset val="134"/>
    </font>
    <font>
      <b/>
      <sz val="10"/>
      <color indexed="8"/>
      <name val="宋体"/>
      <charset val="134"/>
    </font>
    <font>
      <b/>
      <sz val="10"/>
      <color rgb="FF000000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name val="ＭＳ Ｐゴシック"/>
      <charset val="134"/>
    </font>
    <font>
      <sz val="11"/>
      <color theme="1"/>
      <name val="Calibri"/>
      <charset val="134"/>
    </font>
    <font>
      <sz val="10"/>
      <color indexed="8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29" fillId="6" borderId="11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176" fontId="17" fillId="0" borderId="0"/>
    <xf numFmtId="177" fontId="11" fillId="0" borderId="0"/>
    <xf numFmtId="0" fontId="17" fillId="0" borderId="0"/>
    <xf numFmtId="0" fontId="11" fillId="0" borderId="0"/>
    <xf numFmtId="0" fontId="0" fillId="0" borderId="0">
      <alignment vertical="center"/>
    </xf>
    <xf numFmtId="0" fontId="37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0" fillId="0" borderId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17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0" fillId="0" borderId="0"/>
    <xf numFmtId="178" fontId="17" fillId="0" borderId="0"/>
    <xf numFmtId="0" fontId="11" fillId="0" borderId="0">
      <alignment vertical="center"/>
    </xf>
    <xf numFmtId="179" fontId="17" fillId="0" borderId="0"/>
    <xf numFmtId="0" fontId="11" fillId="0" borderId="0"/>
    <xf numFmtId="179" fontId="39" fillId="0" borderId="0">
      <alignment vertical="center"/>
    </xf>
    <xf numFmtId="176" fontId="17" fillId="0" borderId="0"/>
    <xf numFmtId="176" fontId="17" fillId="0" borderId="0"/>
    <xf numFmtId="176" fontId="17" fillId="0" borderId="0"/>
    <xf numFmtId="0" fontId="0" fillId="0" borderId="0">
      <alignment vertical="center"/>
    </xf>
    <xf numFmtId="179" fontId="40" fillId="0" borderId="0" applyNumberFormat="0" applyFill="0" applyBorder="0" applyProtection="0"/>
    <xf numFmtId="180" fontId="11" fillId="0" borderId="0">
      <alignment vertical="center"/>
    </xf>
    <xf numFmtId="0" fontId="11" fillId="0" borderId="0" applyNumberFormat="0" applyFont="0" applyFill="0" applyBorder="0" applyAlignment="0" applyProtection="0"/>
    <xf numFmtId="0" fontId="11" fillId="0" borderId="0">
      <alignment vertical="center"/>
    </xf>
    <xf numFmtId="1" fontId="37" fillId="0" borderId="0">
      <protection locked="0"/>
    </xf>
  </cellStyleXfs>
  <cellXfs count="51">
    <xf numFmtId="0" fontId="0" fillId="0" borderId="0" xfId="0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81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81" fontId="5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181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81" fontId="8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81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81" fontId="1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49" fontId="16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81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1" fillId="0" borderId="2" xfId="0" applyFont="1" applyFill="1" applyBorder="1" applyAlignment="1" quotePrefix="1">
      <alignment horizontal="center" vertical="center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普通" xfId="49"/>
    <cellStyle name="常规 6" xfId="50"/>
    <cellStyle name="常规 12" xfId="51"/>
    <cellStyle name="普通 4" xfId="52"/>
    <cellStyle name="Standard" xfId="53"/>
    <cellStyle name="常规 31" xfId="54"/>
    <cellStyle name="常规 21" xfId="55"/>
    <cellStyle name="常规 2 2 2" xfId="56"/>
    <cellStyle name="標準 2" xfId="57"/>
    <cellStyle name="Normal 3" xfId="58"/>
    <cellStyle name="Normal 4" xfId="59"/>
    <cellStyle name="常规 2 3" xfId="60"/>
    <cellStyle name="Normal" xfId="61"/>
    <cellStyle name="標準" xfId="62"/>
    <cellStyle name="標準 10" xfId="63"/>
    <cellStyle name="常规 2 4" xfId="64"/>
    <cellStyle name="常规 11" xfId="65"/>
    <cellStyle name="常规 13" xfId="66"/>
    <cellStyle name="常规 2" xfId="67"/>
    <cellStyle name="常规 29" xfId="68"/>
    <cellStyle name="常规 3" xfId="69"/>
    <cellStyle name="常规 32" xfId="70"/>
    <cellStyle name="常规 33" xfId="71"/>
    <cellStyle name="常规 35" xfId="72"/>
    <cellStyle name="常规 35 2 3 2 2 2 2 2 2 3 2 2" xfId="73"/>
    <cellStyle name="常规 35 3" xfId="74"/>
    <cellStyle name="常规 36" xfId="75"/>
    <cellStyle name="常规 4" xfId="76"/>
    <cellStyle name="常规 5" xfId="77"/>
    <cellStyle name="常规 7" xfId="78"/>
    <cellStyle name="常规 9" xfId="79"/>
    <cellStyle name="常规 9 3" xfId="80"/>
    <cellStyle name="표준 2" xfId="81"/>
    <cellStyle name="常规 30" xfId="82"/>
    <cellStyle name="普通 2" xfId="83"/>
    <cellStyle name="Normal 2 6" xfId="84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10.jpeg"/><Relationship Id="rId8" Type="http://schemas.openxmlformats.org/officeDocument/2006/relationships/image" Target="media/image9.jpeg"/><Relationship Id="rId7" Type="http://schemas.openxmlformats.org/officeDocument/2006/relationships/image" Target="media/image8.jpeg"/><Relationship Id="rId6" Type="http://schemas.openxmlformats.org/officeDocument/2006/relationships/image" Target="media/image7.jpeg"/><Relationship Id="rId5" Type="http://schemas.openxmlformats.org/officeDocument/2006/relationships/image" Target="media/image6.jpeg"/><Relationship Id="rId4" Type="http://schemas.openxmlformats.org/officeDocument/2006/relationships/image" Target="media/image5.jpeg"/><Relationship Id="rId3" Type="http://schemas.openxmlformats.org/officeDocument/2006/relationships/image" Target="media/image4.jpeg"/><Relationship Id="rId2" Type="http://schemas.openxmlformats.org/officeDocument/2006/relationships/image" Target="media/image3.jpeg"/><Relationship Id="rId16" Type="http://schemas.openxmlformats.org/officeDocument/2006/relationships/image" Target="media/image17.jpeg"/><Relationship Id="rId15" Type="http://schemas.openxmlformats.org/officeDocument/2006/relationships/image" Target="media/image16.jpeg"/><Relationship Id="rId14" Type="http://schemas.openxmlformats.org/officeDocument/2006/relationships/image" Target="media/image15.jpeg"/><Relationship Id="rId13" Type="http://schemas.openxmlformats.org/officeDocument/2006/relationships/image" Target="media/image14.jpeg"/><Relationship Id="rId12" Type="http://schemas.openxmlformats.org/officeDocument/2006/relationships/image" Target="media/image13.jpeg"/><Relationship Id="rId11" Type="http://schemas.openxmlformats.org/officeDocument/2006/relationships/image" Target="media/image12.jpeg"/><Relationship Id="rId10" Type="http://schemas.openxmlformats.org/officeDocument/2006/relationships/image" Target="media/image11.jpeg"/><Relationship Id="rId1" Type="http://schemas.openxmlformats.org/officeDocument/2006/relationships/image" Target="media/image2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1038225</xdr:colOff>
      <xdr:row>87</xdr:row>
      <xdr:rowOff>0</xdr:rowOff>
    </xdr:from>
    <xdr:to>
      <xdr:col>1</xdr:col>
      <xdr:colOff>1047750</xdr:colOff>
      <xdr:row>91</xdr:row>
      <xdr:rowOff>56567</xdr:rowOff>
    </xdr:to>
    <xdr:sp>
      <xdr:nvSpPr>
        <xdr:cNvPr id="2049" name="矩形2" descr="http://ecm.iscs.com.cn/index.html?v_timestamp=1422838899093"/>
        <xdr:cNvSpPr>
          <a:spLocks noChangeAspect="1"/>
        </xdr:cNvSpPr>
      </xdr:nvSpPr>
      <xdr:spPr>
        <a:xfrm>
          <a:off x="1494790" y="23448645"/>
          <a:ext cx="9525" cy="77089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87</xdr:row>
      <xdr:rowOff>0</xdr:rowOff>
    </xdr:from>
    <xdr:to>
      <xdr:col>1</xdr:col>
      <xdr:colOff>1047750</xdr:colOff>
      <xdr:row>91</xdr:row>
      <xdr:rowOff>56567</xdr:rowOff>
    </xdr:to>
    <xdr:sp>
      <xdr:nvSpPr>
        <xdr:cNvPr id="2050" name="矩形3" descr="http://ecm.iscs.com.cn/index.html?v_timestamp=1422838899093"/>
        <xdr:cNvSpPr>
          <a:spLocks noChangeAspect="1"/>
        </xdr:cNvSpPr>
      </xdr:nvSpPr>
      <xdr:spPr>
        <a:xfrm>
          <a:off x="1494790" y="23448645"/>
          <a:ext cx="9525" cy="77089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87</xdr:row>
      <xdr:rowOff>0</xdr:rowOff>
    </xdr:from>
    <xdr:to>
      <xdr:col>1</xdr:col>
      <xdr:colOff>1047750</xdr:colOff>
      <xdr:row>91</xdr:row>
      <xdr:rowOff>66092</xdr:rowOff>
    </xdr:to>
    <xdr:sp>
      <xdr:nvSpPr>
        <xdr:cNvPr id="2051" name="矩形4" descr="http://ecm.iscs.com.cn/index.html?v_timestamp=1422838899093"/>
        <xdr:cNvSpPr>
          <a:spLocks noChangeAspect="1"/>
        </xdr:cNvSpPr>
      </xdr:nvSpPr>
      <xdr:spPr>
        <a:xfrm>
          <a:off x="1494790" y="23448645"/>
          <a:ext cx="9525" cy="7804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87</xdr:row>
      <xdr:rowOff>0</xdr:rowOff>
    </xdr:from>
    <xdr:to>
      <xdr:col>1</xdr:col>
      <xdr:colOff>1047750</xdr:colOff>
      <xdr:row>91</xdr:row>
      <xdr:rowOff>66092</xdr:rowOff>
    </xdr:to>
    <xdr:sp>
      <xdr:nvSpPr>
        <xdr:cNvPr id="2052" name="矩形5" descr="http://ecm.iscs.com.cn/index.html?v_timestamp=1422838899093"/>
        <xdr:cNvSpPr>
          <a:spLocks noChangeAspect="1"/>
        </xdr:cNvSpPr>
      </xdr:nvSpPr>
      <xdr:spPr>
        <a:xfrm>
          <a:off x="1494790" y="23448645"/>
          <a:ext cx="9525" cy="7804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87</xdr:row>
      <xdr:rowOff>0</xdr:rowOff>
    </xdr:from>
    <xdr:to>
      <xdr:col>1</xdr:col>
      <xdr:colOff>1047750</xdr:colOff>
      <xdr:row>91</xdr:row>
      <xdr:rowOff>66092</xdr:rowOff>
    </xdr:to>
    <xdr:sp>
      <xdr:nvSpPr>
        <xdr:cNvPr id="2053" name="矩形6" descr="http://ecm.iscs.com.cn/index.html?v_timestamp=1422838899093"/>
        <xdr:cNvSpPr>
          <a:spLocks noChangeAspect="1"/>
        </xdr:cNvSpPr>
      </xdr:nvSpPr>
      <xdr:spPr>
        <a:xfrm>
          <a:off x="1494790" y="23448645"/>
          <a:ext cx="9525" cy="7804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87</xdr:row>
      <xdr:rowOff>0</xdr:rowOff>
    </xdr:from>
    <xdr:to>
      <xdr:col>1</xdr:col>
      <xdr:colOff>1047750</xdr:colOff>
      <xdr:row>91</xdr:row>
      <xdr:rowOff>56567</xdr:rowOff>
    </xdr:to>
    <xdr:sp>
      <xdr:nvSpPr>
        <xdr:cNvPr id="2054" name="矩形7" descr="http://ecm.iscs.com.cn/index.html?v_timestamp=1422838899093"/>
        <xdr:cNvSpPr>
          <a:spLocks noChangeAspect="1"/>
        </xdr:cNvSpPr>
      </xdr:nvSpPr>
      <xdr:spPr>
        <a:xfrm>
          <a:off x="1494790" y="23448645"/>
          <a:ext cx="9525" cy="77089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1038225</xdr:colOff>
      <xdr:row>87</xdr:row>
      <xdr:rowOff>0</xdr:rowOff>
    </xdr:from>
    <xdr:to>
      <xdr:col>1</xdr:col>
      <xdr:colOff>1047750</xdr:colOff>
      <xdr:row>91</xdr:row>
      <xdr:rowOff>66092</xdr:rowOff>
    </xdr:to>
    <xdr:sp>
      <xdr:nvSpPr>
        <xdr:cNvPr id="2055" name="矩形8" descr="http://ecm.iscs.com.cn/index.html?v_timestamp=1422838899093"/>
        <xdr:cNvSpPr>
          <a:spLocks noChangeAspect="1"/>
        </xdr:cNvSpPr>
      </xdr:nvSpPr>
      <xdr:spPr>
        <a:xfrm>
          <a:off x="1494790" y="23448645"/>
          <a:ext cx="9525" cy="7804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1045845</xdr:colOff>
      <xdr:row>86</xdr:row>
      <xdr:rowOff>0</xdr:rowOff>
    </xdr:from>
    <xdr:to>
      <xdr:col>1</xdr:col>
      <xdr:colOff>1055370</xdr:colOff>
      <xdr:row>89</xdr:row>
      <xdr:rowOff>168171</xdr:rowOff>
    </xdr:to>
    <xdr:sp>
      <xdr:nvSpPr>
        <xdr:cNvPr id="2056" name="矩形9" descr="http://ecm.iscs.com.cn/index.html?v_timestamp=1422838899093"/>
        <xdr:cNvSpPr>
          <a:spLocks noChangeAspect="1"/>
        </xdr:cNvSpPr>
      </xdr:nvSpPr>
      <xdr:spPr>
        <a:xfrm>
          <a:off x="1502410" y="23220045"/>
          <a:ext cx="9525" cy="767715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13335</xdr:colOff>
      <xdr:row>82</xdr:row>
      <xdr:rowOff>12065</xdr:rowOff>
    </xdr:to>
    <xdr:pic>
      <xdr:nvPicPr>
        <xdr:cNvPr id="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13335</xdr:colOff>
      <xdr:row>82</xdr:row>
      <xdr:rowOff>12065</xdr:rowOff>
    </xdr:to>
    <xdr:pic>
      <xdr:nvPicPr>
        <xdr:cNvPr id="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13335</xdr:colOff>
      <xdr:row>82</xdr:row>
      <xdr:rowOff>12065</xdr:rowOff>
    </xdr:to>
    <xdr:pic>
      <xdr:nvPicPr>
        <xdr:cNvPr id="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13335</xdr:colOff>
      <xdr:row>82</xdr:row>
      <xdr:rowOff>12065</xdr:rowOff>
    </xdr:to>
    <xdr:pic>
      <xdr:nvPicPr>
        <xdr:cNvPr id="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13335</xdr:colOff>
      <xdr:row>82</xdr:row>
      <xdr:rowOff>12065</xdr:rowOff>
    </xdr:to>
    <xdr:pic>
      <xdr:nvPicPr>
        <xdr:cNvPr id="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13335</xdr:colOff>
      <xdr:row>82</xdr:row>
      <xdr:rowOff>12065</xdr:rowOff>
    </xdr:to>
    <xdr:pic>
      <xdr:nvPicPr>
        <xdr:cNvPr id="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13335</xdr:colOff>
      <xdr:row>82</xdr:row>
      <xdr:rowOff>12065</xdr:rowOff>
    </xdr:to>
    <xdr:pic>
      <xdr:nvPicPr>
        <xdr:cNvPr id="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13335</xdr:colOff>
      <xdr:row>82</xdr:row>
      <xdr:rowOff>12065</xdr:rowOff>
    </xdr:to>
    <xdr:pic>
      <xdr:nvPicPr>
        <xdr:cNvPr id="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13335</xdr:colOff>
      <xdr:row>82</xdr:row>
      <xdr:rowOff>12065</xdr:rowOff>
    </xdr:to>
    <xdr:pic>
      <xdr:nvPicPr>
        <xdr:cNvPr id="1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13335</xdr:colOff>
      <xdr:row>82</xdr:row>
      <xdr:rowOff>12065</xdr:rowOff>
    </xdr:to>
    <xdr:pic>
      <xdr:nvPicPr>
        <xdr:cNvPr id="1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13335</xdr:colOff>
      <xdr:row>82</xdr:row>
      <xdr:rowOff>12065</xdr:rowOff>
    </xdr:to>
    <xdr:pic>
      <xdr:nvPicPr>
        <xdr:cNvPr id="1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13335</xdr:colOff>
      <xdr:row>82</xdr:row>
      <xdr:rowOff>12065</xdr:rowOff>
    </xdr:to>
    <xdr:pic>
      <xdr:nvPicPr>
        <xdr:cNvPr id="1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13335</xdr:colOff>
      <xdr:row>82</xdr:row>
      <xdr:rowOff>11430</xdr:rowOff>
    </xdr:to>
    <xdr:pic>
      <xdr:nvPicPr>
        <xdr:cNvPr id="1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13335</xdr:colOff>
      <xdr:row>82</xdr:row>
      <xdr:rowOff>11430</xdr:rowOff>
    </xdr:to>
    <xdr:pic>
      <xdr:nvPicPr>
        <xdr:cNvPr id="1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13335</xdr:colOff>
      <xdr:row>82</xdr:row>
      <xdr:rowOff>11430</xdr:rowOff>
    </xdr:to>
    <xdr:pic>
      <xdr:nvPicPr>
        <xdr:cNvPr id="1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13335</xdr:colOff>
      <xdr:row>82</xdr:row>
      <xdr:rowOff>11430</xdr:rowOff>
    </xdr:to>
    <xdr:pic>
      <xdr:nvPicPr>
        <xdr:cNvPr id="1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13335</xdr:colOff>
      <xdr:row>82</xdr:row>
      <xdr:rowOff>11430</xdr:rowOff>
    </xdr:to>
    <xdr:pic>
      <xdr:nvPicPr>
        <xdr:cNvPr id="1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13335</xdr:colOff>
      <xdr:row>82</xdr:row>
      <xdr:rowOff>11430</xdr:rowOff>
    </xdr:to>
    <xdr:pic>
      <xdr:nvPicPr>
        <xdr:cNvPr id="1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13335</xdr:colOff>
      <xdr:row>82</xdr:row>
      <xdr:rowOff>11430</xdr:rowOff>
    </xdr:to>
    <xdr:pic>
      <xdr:nvPicPr>
        <xdr:cNvPr id="2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13335</xdr:colOff>
      <xdr:row>82</xdr:row>
      <xdr:rowOff>11430</xdr:rowOff>
    </xdr:to>
    <xdr:pic>
      <xdr:nvPicPr>
        <xdr:cNvPr id="2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13335</xdr:colOff>
      <xdr:row>82</xdr:row>
      <xdr:rowOff>11430</xdr:rowOff>
    </xdr:to>
    <xdr:pic>
      <xdr:nvPicPr>
        <xdr:cNvPr id="2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13335</xdr:colOff>
      <xdr:row>82</xdr:row>
      <xdr:rowOff>11430</xdr:rowOff>
    </xdr:to>
    <xdr:pic>
      <xdr:nvPicPr>
        <xdr:cNvPr id="2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13335</xdr:colOff>
      <xdr:row>82</xdr:row>
      <xdr:rowOff>11430</xdr:rowOff>
    </xdr:to>
    <xdr:pic>
      <xdr:nvPicPr>
        <xdr:cNvPr id="2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13335</xdr:colOff>
      <xdr:row>82</xdr:row>
      <xdr:rowOff>11430</xdr:rowOff>
    </xdr:to>
    <xdr:pic>
      <xdr:nvPicPr>
        <xdr:cNvPr id="2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2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2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2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2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3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3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3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3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3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3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3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3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3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3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4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4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4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4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4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4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4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4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4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4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5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5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5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5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5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5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5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5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5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5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6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6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6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6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6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6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6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6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6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6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7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7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7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7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7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7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7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7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7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7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8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8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8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8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8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8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8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8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8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8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9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9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9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9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9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9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9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9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9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9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0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0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0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0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0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0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0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0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0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0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1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1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1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1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1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1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1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1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1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1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2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2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2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2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2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2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2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2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2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2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3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3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3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3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3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3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3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3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3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3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4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4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4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4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4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4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4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4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4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4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5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5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5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5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5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5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5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5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5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5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6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6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6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6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6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6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6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6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6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6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7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7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7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7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7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7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7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7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7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7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15240</xdr:rowOff>
    </xdr:to>
    <xdr:pic>
      <xdr:nvPicPr>
        <xdr:cNvPr id="18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18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18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18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18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18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18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18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18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18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19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19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19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19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19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19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19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19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19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19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0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0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0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0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0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0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0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0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0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0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1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1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1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1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1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1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1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1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1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1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2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2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2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2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2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2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2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2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2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2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3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3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3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3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3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3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3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3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3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3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4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4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4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4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4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4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4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4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4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4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5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5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5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5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5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5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5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5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5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5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6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6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6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6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6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6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6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6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6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6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7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7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7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7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7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7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7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77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78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79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80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8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8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8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8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8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8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8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8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8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9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9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9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9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9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9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9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9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9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29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0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0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02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03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0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05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06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0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0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0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1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1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1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1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1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15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1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17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18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19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20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21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2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23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24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25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26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27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28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29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30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31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32" name="Picture 203" descr="111139716149966083080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33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15240</xdr:colOff>
      <xdr:row>82</xdr:row>
      <xdr:rowOff>15875</xdr:rowOff>
    </xdr:to>
    <xdr:pic>
      <xdr:nvPicPr>
        <xdr:cNvPr id="334" name="Picture 203" descr="1752766871499660830800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7320" y="22023705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R93"/>
  <sheetViews>
    <sheetView tabSelected="1" topLeftCell="B57" workbookViewId="0">
      <selection activeCell="O72" sqref="O72"/>
    </sheetView>
  </sheetViews>
  <sheetFormatPr defaultColWidth="9" defaultRowHeight="13.5"/>
  <cols>
    <col min="1" max="1" width="5.99166666666667" style="5" customWidth="1"/>
    <col min="2" max="2" width="43.7416666666667" style="6" customWidth="1"/>
    <col min="3" max="3" width="18.8666666666667" style="7" customWidth="1"/>
    <col min="4" max="4" width="20.6333333333333" style="7" customWidth="1"/>
    <col min="5" max="5" width="10.375" style="5" customWidth="1"/>
    <col min="6" max="6" width="16.375" style="4" customWidth="1"/>
    <col min="7" max="7" width="6.5" style="5" customWidth="1"/>
    <col min="8" max="8" width="6.25" style="5" customWidth="1"/>
    <col min="9" max="9" width="9" style="5" customWidth="1"/>
    <col min="10" max="10" width="6.25" style="5" customWidth="1"/>
    <col min="11" max="11" width="14.625" style="8" customWidth="1"/>
    <col min="12" max="13" width="15.625" style="8" customWidth="1"/>
    <col min="14" max="14" width="11.5" style="5" customWidth="1"/>
    <col min="15" max="16384" width="9" style="5"/>
  </cols>
  <sheetData>
    <row r="1" ht="29.1" customHeight="1" spans="1:18">
      <c r="A1" s="9" t="s">
        <v>0</v>
      </c>
      <c r="B1" s="10"/>
      <c r="C1" s="11"/>
      <c r="D1" s="11"/>
      <c r="E1" s="10"/>
      <c r="F1" s="10"/>
      <c r="G1" s="10"/>
      <c r="H1" s="10"/>
      <c r="I1" s="10"/>
      <c r="J1" s="10"/>
      <c r="K1" s="10"/>
      <c r="L1" s="10"/>
      <c r="M1" s="12"/>
    </row>
    <row r="2" ht="14.1" customHeight="1" spans="1:18">
      <c r="A2" s="13" t="s">
        <v>1</v>
      </c>
      <c r="B2" s="13"/>
      <c r="C2" s="14" t="s">
        <v>2</v>
      </c>
      <c r="D2" s="14"/>
      <c r="E2" s="15"/>
      <c r="F2" s="15"/>
      <c r="G2" s="15" t="s">
        <v>3</v>
      </c>
      <c r="H2" s="15"/>
      <c r="I2" s="15"/>
      <c r="J2" s="15"/>
      <c r="K2" s="15" t="s">
        <v>4</v>
      </c>
      <c r="L2" s="15"/>
      <c r="M2" s="16"/>
    </row>
    <row r="3" ht="29.1" customHeight="1" spans="1:18">
      <c r="A3" s="13"/>
      <c r="B3" s="13"/>
      <c r="C3" s="14"/>
      <c r="D3" s="14"/>
      <c r="E3" s="15"/>
      <c r="F3" s="15"/>
      <c r="G3" s="15"/>
      <c r="H3" s="15"/>
      <c r="I3" s="15"/>
      <c r="J3" s="15"/>
      <c r="K3" s="17" t="s">
        <v>5</v>
      </c>
      <c r="L3" s="15"/>
      <c r="M3" s="16"/>
    </row>
    <row r="4" s="1" customFormat="1" ht="21.95" customHeight="1" spans="1:18">
      <c r="A4" s="18" t="s">
        <v>6</v>
      </c>
      <c r="B4" s="18" t="s">
        <v>7</v>
      </c>
      <c r="C4" s="19" t="s">
        <v>8</v>
      </c>
      <c r="D4" s="19" t="s">
        <v>9</v>
      </c>
      <c r="E4" s="18" t="s">
        <v>10</v>
      </c>
      <c r="F4" s="20" t="s">
        <v>11</v>
      </c>
      <c r="G4" s="18" t="s">
        <v>12</v>
      </c>
      <c r="H4" s="18"/>
      <c r="I4" s="18" t="s">
        <v>13</v>
      </c>
      <c r="J4" s="18"/>
      <c r="K4" s="21" t="s">
        <v>14</v>
      </c>
      <c r="L4" s="21" t="s">
        <v>15</v>
      </c>
      <c r="M4" s="16"/>
    </row>
    <row r="5" s="1" customFormat="1" ht="21.95" customHeight="1" spans="1:18">
      <c r="A5" s="18"/>
      <c r="B5" s="18"/>
      <c r="C5" s="19"/>
      <c r="D5" s="19"/>
      <c r="E5" s="18"/>
      <c r="F5" s="20"/>
      <c r="G5" s="18" t="s">
        <v>16</v>
      </c>
      <c r="H5" s="18" t="s">
        <v>17</v>
      </c>
      <c r="I5" s="18" t="s">
        <v>18</v>
      </c>
      <c r="J5" s="18" t="s">
        <v>19</v>
      </c>
      <c r="K5" s="21"/>
      <c r="L5" s="21"/>
      <c r="M5" s="16"/>
      <c r="N5" s="22"/>
    </row>
    <row r="6" s="1" customFormat="1" ht="21.95" customHeight="1" spans="1:18">
      <c r="A6" s="23">
        <v>1</v>
      </c>
      <c r="B6" s="51" t="s">
        <v>20</v>
      </c>
      <c r="C6" s="51" t="s">
        <v>21</v>
      </c>
      <c r="D6" s="51" t="s">
        <v>22</v>
      </c>
      <c r="E6" s="23">
        <v>504</v>
      </c>
      <c r="F6" s="51" t="s">
        <v>23</v>
      </c>
      <c r="G6" s="24">
        <v>495</v>
      </c>
      <c r="H6" s="25"/>
      <c r="I6" s="25"/>
      <c r="J6" s="25"/>
      <c r="K6" s="26" t="inlineStr">
        <is>
          <t>2028-08-28</t>
        </is>
      </c>
      <c r="L6" s="26" t="s">
        <v>24</v>
      </c>
      <c r="M6" s="27" t="s">
        <v>25</v>
      </c>
      <c r="N6" s="22" t="s">
        <v>25</v>
      </c>
      <c r="O6" s="22"/>
      <c r="P6" s="22"/>
      <c r="Q6" s="22"/>
      <c r="R6" s="22"/>
    </row>
    <row r="7" s="2" customFormat="1" ht="21" customHeight="1" spans="1:18">
      <c r="A7" s="28"/>
      <c r="B7" s="28"/>
      <c r="C7" s="28"/>
      <c r="D7" s="28"/>
      <c r="E7" s="28"/>
      <c r="F7" s="28"/>
      <c r="G7" s="29"/>
      <c r="H7" s="24">
        <v>8</v>
      </c>
      <c r="I7" s="25"/>
      <c r="J7" s="25"/>
      <c r="K7" s="26" t="inlineStr">
        <is>
          <t>2028-08-28</t>
        </is>
      </c>
      <c r="L7" s="26" t="s">
        <v>24</v>
      </c>
      <c r="M7" s="27"/>
      <c r="N7" s="22" t="s">
        <v>26</v>
      </c>
      <c r="O7" s="22" t="str">
        <f>_xlfn.DISPIMG("ID_D54648AD519E4BAEB8FB9A9AD3C73370",1)</f>
        <v>=DISPIMG("ID_D54648AD519E4BAEB8FB9A9AD3C73370",1)</v>
      </c>
      <c r="P7" s="22" t="str">
        <f>_xlfn.DISPIMG("ID_FF1506D029B74401BF24BD97DD164749",1)</f>
        <v>=DISPIMG("ID_FF1506D029B74401BF24BD97DD164749",1)</v>
      </c>
      <c r="Q7" s="22" t="str">
        <f>_xlfn.DISPIMG("ID_41DB9FA0AEE44BB0920C5B46B3D92030",1)</f>
        <v>=DISPIMG("ID_41DB9FA0AEE44BB0920C5B46B3D92030",1)</v>
      </c>
      <c r="R7" s="22"/>
    </row>
    <row r="8" s="2" customFormat="1" ht="21" customHeight="1" spans="1:18">
      <c r="A8" s="30"/>
      <c r="B8" s="30"/>
      <c r="C8" s="30"/>
      <c r="D8" s="30"/>
      <c r="E8" s="30"/>
      <c r="F8" s="30"/>
      <c r="G8" s="31"/>
      <c r="H8" s="25">
        <v>1</v>
      </c>
      <c r="I8" s="25"/>
      <c r="J8" s="25"/>
      <c r="K8" s="26" t="inlineStr">
        <is>
          <t>2028-08-28</t>
        </is>
      </c>
      <c r="L8" s="26" t="s">
        <v>24</v>
      </c>
      <c r="M8" s="27" t="s">
        <v>27</v>
      </c>
      <c r="N8" s="22" t="s">
        <v>26</v>
      </c>
      <c r="P8" s="22"/>
      <c r="Q8" s="22"/>
      <c r="R8" s="22"/>
    </row>
    <row r="9" s="2" customFormat="1" ht="21" customHeight="1" spans="1:18">
      <c r="A9" s="23">
        <v>2</v>
      </c>
      <c r="B9" s="51" t="s">
        <v>28</v>
      </c>
      <c r="C9" s="51" t="s">
        <v>21</v>
      </c>
      <c r="D9" s="51" t="s">
        <v>29</v>
      </c>
      <c r="E9" s="23">
        <v>216</v>
      </c>
      <c r="F9" s="51" t="s">
        <v>23</v>
      </c>
      <c r="G9" s="24">
        <v>206</v>
      </c>
      <c r="H9" s="25"/>
      <c r="I9" s="25"/>
      <c r="J9" s="25"/>
      <c r="K9" s="26" t="inlineStr">
        <is>
          <t>2028-12-17</t>
        </is>
      </c>
      <c r="L9" s="26" t="s">
        <v>30</v>
      </c>
      <c r="M9" s="27" t="s">
        <v>25</v>
      </c>
      <c r="N9" s="22" t="s">
        <v>25</v>
      </c>
      <c r="O9" s="22"/>
      <c r="P9" s="22"/>
      <c r="Q9" s="22"/>
      <c r="R9" s="22"/>
    </row>
    <row r="10" s="2" customFormat="1" ht="21" customHeight="1" spans="1:18">
      <c r="A10" s="28"/>
      <c r="B10" s="28"/>
      <c r="C10" s="28"/>
      <c r="D10" s="28"/>
      <c r="E10" s="28"/>
      <c r="F10" s="28"/>
      <c r="G10" s="29"/>
      <c r="H10" s="24">
        <v>9</v>
      </c>
      <c r="I10" s="25"/>
      <c r="J10" s="25"/>
      <c r="K10" s="26" t="inlineStr">
        <is>
          <t>2028-12-17</t>
        </is>
      </c>
      <c r="L10" s="26" t="s">
        <v>30</v>
      </c>
      <c r="M10" s="27"/>
      <c r="N10" s="22" t="s">
        <v>26</v>
      </c>
      <c r="O10" s="22" t="str">
        <f>_xlfn.DISPIMG("ID_37E356F6C3B241D0AD30F57CD35FF969",1)</f>
        <v>=DISPIMG("ID_37E356F6C3B241D0AD30F57CD35FF969",1)</v>
      </c>
      <c r="P10" s="22" t="str">
        <f>_xlfn.DISPIMG("ID_50BB085B57DB4234B5B5A849CB934050",1)</f>
        <v>=DISPIMG("ID_50BB085B57DB4234B5B5A849CB934050",1)</v>
      </c>
      <c r="Q10" s="22" t="str">
        <f>_xlfn.DISPIMG("ID_14C60DBE0BA74CE9BFB3927B090579D9",1)</f>
        <v>=DISPIMG("ID_14C60DBE0BA74CE9BFB3927B090579D9",1)</v>
      </c>
      <c r="R10" s="22"/>
    </row>
    <row r="11" s="2" customFormat="1" ht="21" customHeight="1" spans="1:18">
      <c r="A11" s="30"/>
      <c r="B11" s="30"/>
      <c r="C11" s="30"/>
      <c r="D11" s="30"/>
      <c r="E11" s="30"/>
      <c r="F11" s="30"/>
      <c r="G11" s="31"/>
      <c r="H11" s="25">
        <v>1</v>
      </c>
      <c r="I11" s="25"/>
      <c r="J11" s="25"/>
      <c r="K11" s="26" t="inlineStr">
        <is>
          <t>2028-12-17</t>
        </is>
      </c>
      <c r="L11" s="26" t="s">
        <v>30</v>
      </c>
      <c r="M11" s="27" t="s">
        <v>27</v>
      </c>
      <c r="N11" s="22" t="s">
        <v>26</v>
      </c>
      <c r="O11" s="22"/>
      <c r="P11" s="22"/>
      <c r="Q11" s="22"/>
      <c r="R11" s="22"/>
    </row>
    <row r="12" s="2" customFormat="1" ht="21" customHeight="1" spans="1:18">
      <c r="A12" s="23">
        <v>3</v>
      </c>
      <c r="B12" s="51" t="s">
        <v>31</v>
      </c>
      <c r="C12" s="51" t="s">
        <v>21</v>
      </c>
      <c r="D12" s="51" t="s">
        <v>32</v>
      </c>
      <c r="E12" s="23">
        <v>504</v>
      </c>
      <c r="F12" s="51" t="s">
        <v>23</v>
      </c>
      <c r="G12" s="24">
        <v>498</v>
      </c>
      <c r="H12" s="25"/>
      <c r="I12" s="25"/>
      <c r="J12" s="25"/>
      <c r="K12" s="26" t="inlineStr">
        <is>
          <t>2028-11-27</t>
        </is>
      </c>
      <c r="L12" s="26" t="s">
        <v>33</v>
      </c>
      <c r="M12" s="27" t="s">
        <v>25</v>
      </c>
      <c r="N12" s="22" t="s">
        <v>25</v>
      </c>
      <c r="O12" s="22"/>
      <c r="P12" s="22"/>
      <c r="Q12" s="22"/>
      <c r="R12" s="22"/>
    </row>
    <row r="13" s="2" customFormat="1" ht="21" customHeight="1" spans="1:18">
      <c r="A13" s="28"/>
      <c r="B13" s="28"/>
      <c r="C13" s="28"/>
      <c r="D13" s="28"/>
      <c r="E13" s="28"/>
      <c r="F13" s="28"/>
      <c r="G13" s="29"/>
      <c r="H13" s="24">
        <v>1</v>
      </c>
      <c r="I13" s="25"/>
      <c r="J13" s="25"/>
      <c r="K13" s="26"/>
      <c r="L13" s="26" t="s">
        <v>25</v>
      </c>
      <c r="M13" s="27" t="s">
        <v>27</v>
      </c>
      <c r="N13" s="22" t="s">
        <v>34</v>
      </c>
      <c r="O13" s="22" t="str">
        <f>_xlfn.DISPIMG("ID_B6611C18304342A9ABFBC1405A3B2D94",1)</f>
        <v>=DISPIMG("ID_B6611C18304342A9ABFBC1405A3B2D94",1)</v>
      </c>
      <c r="P13" s="22"/>
      <c r="Q13" s="22"/>
      <c r="R13" s="22"/>
    </row>
    <row r="14" s="2" customFormat="1" ht="21" customHeight="1" spans="1:18">
      <c r="A14" s="30"/>
      <c r="B14" s="30"/>
      <c r="C14" s="30"/>
      <c r="D14" s="30"/>
      <c r="E14" s="30"/>
      <c r="F14" s="30"/>
      <c r="G14" s="29"/>
      <c r="H14" s="24">
        <v>5</v>
      </c>
      <c r="I14" s="25"/>
      <c r="J14" s="25"/>
      <c r="K14" s="26" t="inlineStr">
        <is>
          <t>2028-11-27</t>
        </is>
      </c>
      <c r="L14" s="26" t="s">
        <v>33</v>
      </c>
      <c r="M14" s="27" t="s">
        <v>25</v>
      </c>
      <c r="N14" s="22" t="s">
        <v>26</v>
      </c>
      <c r="O14" s="22" t="str">
        <f>_xlfn.DISPIMG("ID_4B43DAA304614CA8A82F5E60A59B049D",1)</f>
        <v>=DISPIMG("ID_4B43DAA304614CA8A82F5E60A59B049D",1)</v>
      </c>
      <c r="P14" s="22" t="str">
        <f>_xlfn.DISPIMG("ID_A594846E4C02483C90B6B6CAEF1F1AA3",1)</f>
        <v>=DISPIMG("ID_A594846E4C02483C90B6B6CAEF1F1AA3",1)</v>
      </c>
      <c r="Q14" s="22"/>
      <c r="R14" s="22"/>
    </row>
    <row r="15" s="2" customFormat="1" ht="21" customHeight="1" spans="1:18">
      <c r="A15" s="23">
        <v>4</v>
      </c>
      <c r="B15" s="51" t="s">
        <v>35</v>
      </c>
      <c r="C15" s="51" t="s">
        <v>36</v>
      </c>
      <c r="D15" s="23" t="s">
        <v>37</v>
      </c>
      <c r="E15" s="23">
        <v>886</v>
      </c>
      <c r="F15" s="51" t="s">
        <v>23</v>
      </c>
      <c r="G15" s="24">
        <v>498</v>
      </c>
      <c r="H15" s="25"/>
      <c r="I15" s="25"/>
      <c r="J15" s="25"/>
      <c r="K15" s="26" t="inlineStr">
        <is>
          <t>2029-04-30</t>
        </is>
      </c>
      <c r="L15" s="26" t="s">
        <v>38</v>
      </c>
      <c r="M15" s="27" t="s">
        <v>25</v>
      </c>
      <c r="N15" s="22" t="s">
        <v>25</v>
      </c>
      <c r="O15" s="22"/>
      <c r="P15" s="22"/>
      <c r="Q15" s="22"/>
      <c r="R15" s="22"/>
    </row>
    <row r="16" s="2" customFormat="1" ht="21" customHeight="1" spans="1:18">
      <c r="A16" s="28"/>
      <c r="B16" s="28"/>
      <c r="C16" s="28"/>
      <c r="D16" s="28"/>
      <c r="E16" s="28"/>
      <c r="F16" s="28"/>
      <c r="G16" s="29"/>
      <c r="H16" s="24">
        <v>1</v>
      </c>
      <c r="I16" s="25"/>
      <c r="J16" s="25"/>
      <c r="K16" s="26" t="inlineStr">
        <is>
          <t>2029-04-30</t>
        </is>
      </c>
      <c r="L16" s="26" t="s">
        <v>38</v>
      </c>
      <c r="M16" s="27" t="s">
        <v>25</v>
      </c>
      <c r="N16" s="22" t="s">
        <v>34</v>
      </c>
      <c r="O16" s="22" t="str">
        <f>_xlfn.DISPIMG("ID_D2C75335F75446E8866F79B5278FDEF1",1)</f>
        <v>=DISPIMG("ID_D2C75335F75446E8866F79B5278FDEF1",1)</v>
      </c>
      <c r="P16" s="22"/>
      <c r="Q16" s="22"/>
    </row>
    <row r="17" s="2" customFormat="1" ht="21" customHeight="1" spans="1:17">
      <c r="A17" s="28"/>
      <c r="B17" s="28"/>
      <c r="C17" s="28"/>
      <c r="D17" s="28"/>
      <c r="E17" s="28"/>
      <c r="F17" s="28"/>
      <c r="G17" s="31"/>
      <c r="H17" s="25">
        <v>1</v>
      </c>
      <c r="I17" s="25"/>
      <c r="J17" s="25"/>
      <c r="K17" s="26" t="inlineStr">
        <is>
          <t>2029-04-30</t>
        </is>
      </c>
      <c r="L17" s="26" t="s">
        <v>38</v>
      </c>
      <c r="M17" s="27" t="s">
        <v>27</v>
      </c>
      <c r="N17" s="22" t="s">
        <v>34</v>
      </c>
      <c r="O17" s="22"/>
      <c r="P17" s="22"/>
      <c r="Q17" s="22"/>
    </row>
    <row r="18" s="2" customFormat="1" ht="21" customHeight="1" spans="1:17">
      <c r="A18" s="28"/>
      <c r="B18" s="28"/>
      <c r="C18" s="28"/>
      <c r="D18" s="28"/>
      <c r="E18" s="28"/>
      <c r="F18" s="28"/>
      <c r="G18" s="24">
        <v>299</v>
      </c>
      <c r="H18" s="25"/>
      <c r="I18" s="25"/>
      <c r="J18" s="25"/>
      <c r="K18" s="26" t="inlineStr">
        <is>
          <t>2029-04-30</t>
        </is>
      </c>
      <c r="L18" s="26" t="s">
        <v>39</v>
      </c>
      <c r="M18" s="27" t="s">
        <v>25</v>
      </c>
      <c r="N18" s="22" t="s">
        <v>25</v>
      </c>
      <c r="O18" s="22"/>
      <c r="P18" s="22"/>
      <c r="Q18" s="22"/>
    </row>
    <row r="19" s="2" customFormat="1" ht="21" customHeight="1" spans="1:17">
      <c r="A19" s="28"/>
      <c r="B19" s="28"/>
      <c r="C19" s="28"/>
      <c r="D19" s="28"/>
      <c r="E19" s="28"/>
      <c r="F19" s="28"/>
      <c r="G19" s="24"/>
      <c r="H19" s="25">
        <v>1</v>
      </c>
      <c r="I19" s="25"/>
      <c r="J19" s="25"/>
      <c r="K19" s="26" t="inlineStr">
        <is>
          <t>2029-04-30</t>
        </is>
      </c>
      <c r="L19" s="26" t="s">
        <v>39</v>
      </c>
      <c r="M19" s="27" t="s">
        <v>27</v>
      </c>
      <c r="N19" s="22"/>
      <c r="O19" s="22"/>
      <c r="P19" s="22"/>
      <c r="Q19" s="22"/>
    </row>
    <row r="20" s="2" customFormat="1" ht="21" customHeight="1" spans="1:17">
      <c r="A20" s="28"/>
      <c r="B20" s="28"/>
      <c r="C20" s="28"/>
      <c r="D20" s="28"/>
      <c r="E20" s="28"/>
      <c r="F20" s="28"/>
      <c r="G20" s="24">
        <v>85</v>
      </c>
      <c r="H20" s="25"/>
      <c r="I20" s="25"/>
      <c r="J20" s="25"/>
      <c r="K20" s="26" t="inlineStr">
        <is>
          <t>2029-01-31</t>
        </is>
      </c>
      <c r="L20" s="26" t="s">
        <v>40</v>
      </c>
      <c r="M20" s="27" t="s">
        <v>25</v>
      </c>
      <c r="N20" s="22" t="s">
        <v>25</v>
      </c>
      <c r="O20" s="22"/>
      <c r="P20" s="22"/>
      <c r="Q20" s="22"/>
    </row>
    <row r="21" s="2" customFormat="1" ht="21" customHeight="1" spans="1:17">
      <c r="A21" s="30"/>
      <c r="B21" s="30"/>
      <c r="C21" s="30"/>
      <c r="D21" s="30"/>
      <c r="E21" s="30"/>
      <c r="F21" s="30"/>
      <c r="G21" s="24"/>
      <c r="H21" s="25">
        <v>1</v>
      </c>
      <c r="I21" s="25"/>
      <c r="J21" s="25"/>
      <c r="K21" s="26" t="inlineStr">
        <is>
          <t>2029-01-31</t>
        </is>
      </c>
      <c r="L21" s="26" t="s">
        <v>40</v>
      </c>
      <c r="M21" s="27" t="s">
        <v>27</v>
      </c>
      <c r="N21" s="22"/>
      <c r="O21" s="22"/>
      <c r="P21" s="22"/>
      <c r="Q21" s="22"/>
    </row>
    <row r="22" s="2" customFormat="1" ht="21" customHeight="1" spans="1:17">
      <c r="A22" s="23">
        <v>5</v>
      </c>
      <c r="B22" s="51" t="s">
        <v>41</v>
      </c>
      <c r="C22" s="51" t="s">
        <v>36</v>
      </c>
      <c r="D22" s="23" t="s">
        <v>42</v>
      </c>
      <c r="E22" s="23">
        <v>500</v>
      </c>
      <c r="F22" s="51" t="s">
        <v>23</v>
      </c>
      <c r="G22" s="24">
        <v>228</v>
      </c>
      <c r="H22" s="25"/>
      <c r="I22" s="25"/>
      <c r="J22" s="25"/>
      <c r="K22" s="26" t="inlineStr">
        <is>
          <t>2028-10-01</t>
        </is>
      </c>
      <c r="L22" s="26" t="s">
        <v>43</v>
      </c>
      <c r="M22" s="27" t="s">
        <v>25</v>
      </c>
      <c r="N22" s="22" t="s">
        <v>25</v>
      </c>
      <c r="O22" s="22"/>
      <c r="P22" s="22"/>
      <c r="Q22" s="22"/>
    </row>
    <row r="23" s="2" customFormat="1" ht="21" customHeight="1" spans="1:17">
      <c r="A23" s="28"/>
      <c r="B23" s="28"/>
      <c r="C23" s="28"/>
      <c r="D23" s="28"/>
      <c r="E23" s="28"/>
      <c r="F23" s="28"/>
      <c r="G23" s="24"/>
      <c r="H23" s="25">
        <v>1</v>
      </c>
      <c r="I23" s="25"/>
      <c r="J23" s="25"/>
      <c r="K23" s="26" t="inlineStr">
        <is>
          <t>2028-10-01</t>
        </is>
      </c>
      <c r="L23" s="26" t="s">
        <v>43</v>
      </c>
      <c r="M23" s="27" t="s">
        <v>27</v>
      </c>
      <c r="N23" s="22"/>
      <c r="O23" s="22"/>
      <c r="P23" s="22"/>
      <c r="Q23" s="22"/>
    </row>
    <row r="24" s="2" customFormat="1" ht="21" customHeight="1" spans="1:17">
      <c r="A24" s="28"/>
      <c r="B24" s="28"/>
      <c r="C24" s="28"/>
      <c r="D24" s="28"/>
      <c r="E24" s="28"/>
      <c r="F24" s="28"/>
      <c r="G24" s="24">
        <v>270</v>
      </c>
      <c r="H24" s="25"/>
      <c r="I24" s="25"/>
      <c r="J24" s="25"/>
      <c r="K24" s="26" t="inlineStr">
        <is>
          <t>2028-07-01</t>
        </is>
      </c>
      <c r="L24" s="26" t="s">
        <v>44</v>
      </c>
      <c r="M24" s="27" t="s">
        <v>25</v>
      </c>
      <c r="N24" s="22" t="s">
        <v>25</v>
      </c>
      <c r="O24" s="22"/>
      <c r="P24" s="22"/>
      <c r="Q24" s="22"/>
    </row>
    <row r="25" s="2" customFormat="1" ht="21" customHeight="1" spans="1:17">
      <c r="A25" s="30"/>
      <c r="B25" s="30"/>
      <c r="C25" s="30"/>
      <c r="D25" s="30"/>
      <c r="E25" s="30"/>
      <c r="F25" s="30"/>
      <c r="G25" s="24"/>
      <c r="H25" s="25">
        <v>1</v>
      </c>
      <c r="I25" s="25"/>
      <c r="J25" s="25"/>
      <c r="K25" s="26" t="inlineStr">
        <is>
          <t>2028-07-01</t>
        </is>
      </c>
      <c r="L25" s="26" t="s">
        <v>44</v>
      </c>
      <c r="M25" s="27" t="s">
        <v>27</v>
      </c>
      <c r="N25" s="22"/>
      <c r="O25" s="22"/>
      <c r="P25" s="22"/>
      <c r="Q25" s="22"/>
    </row>
    <row r="26" s="2" customFormat="1" ht="21" customHeight="1" spans="1:17">
      <c r="A26" s="23">
        <v>6</v>
      </c>
      <c r="B26" s="51" t="s">
        <v>45</v>
      </c>
      <c r="C26" s="51" t="s">
        <v>36</v>
      </c>
      <c r="D26" s="23" t="s">
        <v>46</v>
      </c>
      <c r="E26" s="23">
        <v>165</v>
      </c>
      <c r="F26" s="51" t="s">
        <v>23</v>
      </c>
      <c r="G26" s="24">
        <v>147</v>
      </c>
      <c r="H26" s="25"/>
      <c r="I26" s="25"/>
      <c r="J26" s="25"/>
      <c r="K26" s="26" t="inlineStr">
        <is>
          <t>2028-11-01</t>
        </is>
      </c>
      <c r="L26" s="26" t="s">
        <v>47</v>
      </c>
      <c r="M26" s="27" t="s">
        <v>25</v>
      </c>
      <c r="N26" s="22" t="s">
        <v>25</v>
      </c>
      <c r="O26" s="22"/>
      <c r="P26" s="22"/>
      <c r="Q26" s="22"/>
    </row>
    <row r="27" s="2" customFormat="1" ht="21" customHeight="1" spans="1:17">
      <c r="A27" s="28"/>
      <c r="B27" s="28"/>
      <c r="C27" s="28"/>
      <c r="D27" s="28"/>
      <c r="E27" s="28"/>
      <c r="F27" s="28"/>
      <c r="G27" s="29"/>
      <c r="H27" s="24">
        <v>5</v>
      </c>
      <c r="I27" s="25"/>
      <c r="J27" s="25"/>
      <c r="K27" s="26" t="inlineStr">
        <is>
          <t>2028-11-01</t>
        </is>
      </c>
      <c r="L27" s="26" t="s">
        <v>47</v>
      </c>
      <c r="M27" s="27" t="s">
        <v>25</v>
      </c>
      <c r="N27" s="22" t="s">
        <v>26</v>
      </c>
      <c r="O27" s="22" t="str">
        <f>_xlfn.DISPIMG("ID_0C3BEB5E833545BD956F39499406705D",1)</f>
        <v>=DISPIMG("ID_0C3BEB5E833545BD956F39499406705D",1)</v>
      </c>
      <c r="P27" s="22"/>
      <c r="Q27" s="22"/>
    </row>
    <row r="28" s="2" customFormat="1" ht="21" customHeight="1" spans="1:17">
      <c r="A28" s="28"/>
      <c r="B28" s="28"/>
      <c r="C28" s="28"/>
      <c r="D28" s="28"/>
      <c r="E28" s="28"/>
      <c r="F28" s="28"/>
      <c r="G28" s="31"/>
      <c r="H28" s="25">
        <v>1</v>
      </c>
      <c r="I28" s="25"/>
      <c r="J28" s="25"/>
      <c r="K28" s="26" t="inlineStr">
        <is>
          <t>2028-11-01</t>
        </is>
      </c>
      <c r="L28" s="26" t="s">
        <v>47</v>
      </c>
      <c r="M28" s="27" t="s">
        <v>27</v>
      </c>
      <c r="N28" s="22" t="s">
        <v>26</v>
      </c>
      <c r="O28" s="22"/>
      <c r="P28" s="22"/>
      <c r="Q28" s="22"/>
    </row>
    <row r="29" s="2" customFormat="1" ht="21" customHeight="1" spans="1:17">
      <c r="A29" s="28"/>
      <c r="B29" s="28"/>
      <c r="C29" s="28"/>
      <c r="D29" s="28"/>
      <c r="E29" s="28"/>
      <c r="F29" s="28"/>
      <c r="G29" s="24">
        <v>11</v>
      </c>
      <c r="H29" s="25"/>
      <c r="I29" s="25"/>
      <c r="J29" s="25"/>
      <c r="K29" s="26" t="inlineStr">
        <is>
          <t>2028-09-01</t>
        </is>
      </c>
      <c r="L29" s="26" t="s">
        <v>48</v>
      </c>
      <c r="M29" s="27" t="s">
        <v>25</v>
      </c>
      <c r="N29" s="22" t="s">
        <v>25</v>
      </c>
      <c r="O29" s="22"/>
      <c r="P29" s="22"/>
      <c r="Q29" s="22"/>
    </row>
    <row r="30" s="2" customFormat="1" ht="21" customHeight="1" spans="1:17">
      <c r="A30" s="30"/>
      <c r="B30" s="30"/>
      <c r="C30" s="30"/>
      <c r="D30" s="30"/>
      <c r="E30" s="30"/>
      <c r="F30" s="30"/>
      <c r="G30" s="29"/>
      <c r="H30" s="24">
        <v>1</v>
      </c>
      <c r="I30" s="25"/>
      <c r="J30" s="25"/>
      <c r="K30" s="26" t="inlineStr">
        <is>
          <t>2028-09-01</t>
        </is>
      </c>
      <c r="L30" s="26" t="s">
        <v>48</v>
      </c>
      <c r="M30" s="27" t="s">
        <v>27</v>
      </c>
      <c r="N30" s="22" t="s">
        <v>26</v>
      </c>
      <c r="O30" s="22" t="str">
        <f>_xlfn.DISPIMG("ID_BA93753F4FA54123B924FEF0DA40FFA1",1)</f>
        <v>=DISPIMG("ID_BA93753F4FA54123B924FEF0DA40FFA1",1)</v>
      </c>
      <c r="P30" s="22"/>
      <c r="Q30" s="22"/>
    </row>
    <row r="31" s="2" customFormat="1" ht="21" customHeight="1" spans="1:17">
      <c r="A31" s="23">
        <v>7</v>
      </c>
      <c r="B31" s="51" t="s">
        <v>49</v>
      </c>
      <c r="C31" s="51" t="s">
        <v>36</v>
      </c>
      <c r="D31" s="23" t="s">
        <v>50</v>
      </c>
      <c r="E31" s="23">
        <v>300</v>
      </c>
      <c r="F31" s="51" t="s">
        <v>23</v>
      </c>
      <c r="G31" s="24">
        <v>299</v>
      </c>
      <c r="H31" s="25"/>
      <c r="I31" s="25"/>
      <c r="J31" s="25"/>
      <c r="K31" s="26"/>
      <c r="L31" s="26" t="s">
        <v>51</v>
      </c>
      <c r="M31" s="27" t="s">
        <v>25</v>
      </c>
      <c r="N31" s="22" t="s">
        <v>25</v>
      </c>
      <c r="O31" s="22"/>
      <c r="P31" s="22"/>
      <c r="Q31" s="22"/>
    </row>
    <row r="32" s="2" customFormat="1" ht="21" customHeight="1" spans="1:17">
      <c r="A32" s="30"/>
      <c r="B32" s="30"/>
      <c r="C32" s="30"/>
      <c r="D32" s="30"/>
      <c r="E32" s="30"/>
      <c r="F32" s="30"/>
      <c r="G32" s="24"/>
      <c r="H32" s="25">
        <v>1</v>
      </c>
      <c r="I32" s="25"/>
      <c r="J32" s="25"/>
      <c r="K32" s="26"/>
      <c r="L32" s="26" t="s">
        <v>51</v>
      </c>
      <c r="M32" s="27" t="s">
        <v>27</v>
      </c>
      <c r="N32" s="22"/>
      <c r="O32" s="22"/>
      <c r="P32" s="22"/>
      <c r="Q32" s="22"/>
    </row>
    <row r="33" s="2" customFormat="1" ht="21" customHeight="1" spans="1:17">
      <c r="A33" s="23">
        <v>8</v>
      </c>
      <c r="B33" s="51" t="s">
        <v>52</v>
      </c>
      <c r="C33" s="51" t="s">
        <v>36</v>
      </c>
      <c r="D33" s="23" t="s">
        <v>53</v>
      </c>
      <c r="E33" s="23">
        <v>100</v>
      </c>
      <c r="F33" s="51" t="s">
        <v>23</v>
      </c>
      <c r="G33" s="24">
        <v>99</v>
      </c>
      <c r="H33" s="25"/>
      <c r="I33" s="25"/>
      <c r="J33" s="25"/>
      <c r="K33" s="26"/>
      <c r="L33" s="26" t="s">
        <v>54</v>
      </c>
      <c r="M33" s="27" t="s">
        <v>25</v>
      </c>
      <c r="N33" s="22" t="s">
        <v>25</v>
      </c>
      <c r="O33" s="22"/>
      <c r="P33" s="22"/>
      <c r="Q33" s="22"/>
    </row>
    <row r="34" s="2" customFormat="1" ht="21" customHeight="1" spans="1:17">
      <c r="A34" s="30"/>
      <c r="B34" s="30"/>
      <c r="C34" s="30"/>
      <c r="D34" s="30"/>
      <c r="E34" s="30"/>
      <c r="F34" s="30"/>
      <c r="G34" s="24"/>
      <c r="H34" s="25">
        <v>1</v>
      </c>
      <c r="I34" s="25"/>
      <c r="J34" s="25"/>
      <c r="K34" s="26"/>
      <c r="L34" s="26" t="s">
        <v>54</v>
      </c>
      <c r="M34" s="27" t="s">
        <v>27</v>
      </c>
      <c r="N34" s="22"/>
      <c r="O34" s="22"/>
      <c r="P34" s="22"/>
      <c r="Q34" s="22"/>
    </row>
    <row r="35" s="2" customFormat="1" ht="21" customHeight="1" spans="1:17">
      <c r="A35" s="23">
        <v>9</v>
      </c>
      <c r="B35" s="51" t="s">
        <v>55</v>
      </c>
      <c r="C35" s="51" t="s">
        <v>36</v>
      </c>
      <c r="D35" s="23" t="s">
        <v>56</v>
      </c>
      <c r="E35" s="23">
        <v>200</v>
      </c>
      <c r="F35" s="51" t="s">
        <v>23</v>
      </c>
      <c r="G35" s="24">
        <v>164</v>
      </c>
      <c r="H35" s="25"/>
      <c r="I35" s="25"/>
      <c r="J35" s="25"/>
      <c r="K35" s="26"/>
      <c r="L35" s="26" t="s">
        <v>57</v>
      </c>
      <c r="M35" s="27" t="s">
        <v>25</v>
      </c>
      <c r="N35" s="22" t="s">
        <v>25</v>
      </c>
      <c r="O35" s="22"/>
      <c r="P35" s="22"/>
      <c r="Q35" s="22"/>
    </row>
    <row r="36" s="2" customFormat="1" ht="21" customHeight="1" spans="1:17">
      <c r="A36" s="28"/>
      <c r="B36" s="28"/>
      <c r="C36" s="28"/>
      <c r="D36" s="28"/>
      <c r="E36" s="28"/>
      <c r="F36" s="28"/>
      <c r="G36" s="24"/>
      <c r="H36" s="25">
        <v>1</v>
      </c>
      <c r="I36" s="25"/>
      <c r="J36" s="25"/>
      <c r="K36" s="26"/>
      <c r="L36" s="26" t="s">
        <v>57</v>
      </c>
      <c r="M36" s="27" t="s">
        <v>27</v>
      </c>
      <c r="N36" s="22"/>
      <c r="O36" s="22"/>
      <c r="P36" s="22"/>
    </row>
    <row r="37" s="2" customFormat="1" ht="21" customHeight="1" spans="1:17">
      <c r="A37" s="28"/>
      <c r="B37" s="28"/>
      <c r="C37" s="28"/>
      <c r="D37" s="28"/>
      <c r="E37" s="28"/>
      <c r="F37" s="28"/>
      <c r="G37" s="24">
        <v>34</v>
      </c>
      <c r="H37" s="25"/>
      <c r="I37" s="25"/>
      <c r="J37" s="25"/>
      <c r="K37" s="26"/>
      <c r="L37" s="26" t="s">
        <v>58</v>
      </c>
      <c r="M37" s="27" t="s">
        <v>25</v>
      </c>
      <c r="N37" s="22" t="s">
        <v>25</v>
      </c>
      <c r="O37" s="22"/>
      <c r="P37" s="22"/>
    </row>
    <row r="38" s="2" customFormat="1" ht="21" customHeight="1" spans="1:17">
      <c r="A38" s="30"/>
      <c r="B38" s="30"/>
      <c r="C38" s="30"/>
      <c r="D38" s="30"/>
      <c r="E38" s="30"/>
      <c r="F38" s="30"/>
      <c r="G38" s="24"/>
      <c r="H38" s="25">
        <v>1</v>
      </c>
      <c r="I38" s="25"/>
      <c r="J38" s="25"/>
      <c r="K38" s="26"/>
      <c r="L38" s="26" t="s">
        <v>58</v>
      </c>
      <c r="M38" s="27" t="s">
        <v>27</v>
      </c>
      <c r="N38" s="22"/>
      <c r="O38" s="22"/>
      <c r="P38" s="22"/>
    </row>
    <row r="39" s="2" customFormat="1" ht="21" customHeight="1" spans="1:17">
      <c r="A39" s="23">
        <v>10</v>
      </c>
      <c r="B39" s="51" t="s">
        <v>59</v>
      </c>
      <c r="C39" s="51" t="s">
        <v>36</v>
      </c>
      <c r="D39" s="23" t="s">
        <v>60</v>
      </c>
      <c r="E39" s="23">
        <v>136</v>
      </c>
      <c r="F39" s="51" t="s">
        <v>23</v>
      </c>
      <c r="H39" s="24">
        <v>135</v>
      </c>
      <c r="I39" s="25"/>
      <c r="J39" s="25"/>
      <c r="K39" s="26"/>
      <c r="L39" s="26" t="s">
        <v>61</v>
      </c>
      <c r="M39" s="27" t="s">
        <v>25</v>
      </c>
      <c r="N39" s="22" t="s">
        <v>62</v>
      </c>
      <c r="O39" s="22" t="str">
        <f>_xlfn.DISPIMG("ID_59063927986542C0A4A4A7864EAF58D3",1)</f>
        <v>=DISPIMG("ID_59063927986542C0A4A4A7864EAF58D3",1)</v>
      </c>
      <c r="P39" s="22" t="str">
        <f>_xlfn.DISPIMG("ID_BAB2EBDC091744BAA28D87F50C9CCB58",1)</f>
        <v>=DISPIMG("ID_BAB2EBDC091744BAA28D87F50C9CCB58",1)</v>
      </c>
    </row>
    <row r="40" s="2" customFormat="1" ht="21" customHeight="1" spans="1:17">
      <c r="A40" s="30"/>
      <c r="B40" s="30"/>
      <c r="C40" s="30"/>
      <c r="D40" s="30"/>
      <c r="E40" s="30"/>
      <c r="F40" s="30"/>
      <c r="G40" s="24"/>
      <c r="H40" s="25">
        <v>1</v>
      </c>
      <c r="I40" s="25"/>
      <c r="J40" s="25"/>
      <c r="K40" s="26"/>
      <c r="L40" s="26" t="s">
        <v>61</v>
      </c>
      <c r="M40" s="27" t="s">
        <v>27</v>
      </c>
      <c r="N40" s="22"/>
      <c r="O40" s="22"/>
      <c r="P40" s="22"/>
    </row>
    <row r="41" s="2" customFormat="1" ht="21" customHeight="1" spans="1:17">
      <c r="A41" s="23">
        <v>11</v>
      </c>
      <c r="B41" s="51" t="s">
        <v>63</v>
      </c>
      <c r="C41" s="51" t="s">
        <v>36</v>
      </c>
      <c r="D41" s="23" t="s">
        <v>64</v>
      </c>
      <c r="E41" s="23">
        <v>231</v>
      </c>
      <c r="F41" s="51" t="s">
        <v>23</v>
      </c>
      <c r="G41" s="24">
        <v>66</v>
      </c>
      <c r="H41" s="25"/>
      <c r="I41" s="25"/>
      <c r="J41" s="25"/>
      <c r="K41" s="26"/>
      <c r="L41" s="26" t="s">
        <v>65</v>
      </c>
      <c r="M41" s="27" t="s">
        <v>25</v>
      </c>
      <c r="N41" s="22" t="s">
        <v>25</v>
      </c>
      <c r="O41" s="22"/>
      <c r="P41" s="22"/>
    </row>
    <row r="42" s="2" customFormat="1" ht="21" customHeight="1" spans="1:17">
      <c r="A42" s="28"/>
      <c r="B42" s="28"/>
      <c r="C42" s="28"/>
      <c r="D42" s="28"/>
      <c r="E42" s="28"/>
      <c r="F42" s="28"/>
      <c r="G42" s="24"/>
      <c r="H42" s="25">
        <v>1</v>
      </c>
      <c r="I42" s="25"/>
      <c r="J42" s="25"/>
      <c r="K42" s="26"/>
      <c r="L42" s="26" t="s">
        <v>65</v>
      </c>
      <c r="M42" s="27" t="s">
        <v>27</v>
      </c>
      <c r="N42" s="22"/>
      <c r="O42" s="22"/>
      <c r="P42" s="22"/>
    </row>
    <row r="43" s="2" customFormat="1" ht="21" customHeight="1" spans="1:17">
      <c r="A43" s="28"/>
      <c r="B43" s="28"/>
      <c r="C43" s="28"/>
      <c r="D43" s="28"/>
      <c r="E43" s="28"/>
      <c r="F43" s="28"/>
      <c r="G43" s="24">
        <v>72</v>
      </c>
      <c r="H43" s="25"/>
      <c r="I43" s="25"/>
      <c r="J43" s="25"/>
      <c r="K43" s="26"/>
      <c r="L43" s="26" t="s">
        <v>66</v>
      </c>
      <c r="M43" s="27" t="s">
        <v>25</v>
      </c>
      <c r="N43" s="22" t="s">
        <v>25</v>
      </c>
      <c r="O43" s="22"/>
      <c r="P43" s="22"/>
    </row>
    <row r="44" s="2" customFormat="1" ht="21" customHeight="1" spans="1:17">
      <c r="A44" s="28"/>
      <c r="B44" s="28"/>
      <c r="C44" s="28"/>
      <c r="D44" s="28"/>
      <c r="E44" s="28"/>
      <c r="F44" s="28"/>
      <c r="G44" s="24"/>
      <c r="H44" s="25">
        <v>1</v>
      </c>
      <c r="I44" s="25"/>
      <c r="J44" s="25"/>
      <c r="K44" s="26"/>
      <c r="L44" s="26" t="s">
        <v>66</v>
      </c>
      <c r="M44" s="27" t="s">
        <v>27</v>
      </c>
      <c r="N44" s="22"/>
      <c r="O44" s="22"/>
      <c r="P44" s="22"/>
    </row>
    <row r="45" s="2" customFormat="1" ht="21" customHeight="1" spans="1:17">
      <c r="A45" s="28"/>
      <c r="B45" s="28"/>
      <c r="C45" s="28"/>
      <c r="D45" s="28"/>
      <c r="E45" s="28"/>
      <c r="F45" s="28"/>
      <c r="G45" s="24">
        <v>18</v>
      </c>
      <c r="H45" s="25"/>
      <c r="I45" s="25"/>
      <c r="J45" s="25"/>
      <c r="K45" s="26"/>
      <c r="L45" s="26" t="s">
        <v>67</v>
      </c>
      <c r="M45" s="27" t="s">
        <v>25</v>
      </c>
      <c r="N45" s="22" t="s">
        <v>25</v>
      </c>
      <c r="O45" s="22"/>
      <c r="P45" s="22"/>
    </row>
    <row r="46" s="2" customFormat="1" ht="21" customHeight="1" spans="1:17">
      <c r="A46" s="28"/>
      <c r="B46" s="28"/>
      <c r="C46" s="28"/>
      <c r="D46" s="28"/>
      <c r="E46" s="28"/>
      <c r="F46" s="28"/>
      <c r="G46" s="24"/>
      <c r="H46" s="25">
        <v>1</v>
      </c>
      <c r="I46" s="25"/>
      <c r="J46" s="25"/>
      <c r="K46" s="26"/>
      <c r="L46" s="26" t="s">
        <v>67</v>
      </c>
      <c r="M46" s="27" t="s">
        <v>27</v>
      </c>
      <c r="N46" s="22"/>
      <c r="O46" s="22"/>
      <c r="P46" s="22"/>
    </row>
    <row r="47" s="2" customFormat="1" ht="21" customHeight="1" spans="1:17">
      <c r="A47" s="28"/>
      <c r="B47" s="28"/>
      <c r="C47" s="28"/>
      <c r="D47" s="28"/>
      <c r="E47" s="28"/>
      <c r="F47" s="28"/>
      <c r="G47" s="24">
        <v>71</v>
      </c>
      <c r="H47" s="25"/>
      <c r="I47" s="25"/>
      <c r="J47" s="25"/>
      <c r="K47" s="26"/>
      <c r="L47" s="26" t="s">
        <v>68</v>
      </c>
      <c r="M47" s="27" t="s">
        <v>25</v>
      </c>
      <c r="N47" s="22" t="s">
        <v>25</v>
      </c>
      <c r="O47" s="22"/>
      <c r="P47" s="22"/>
    </row>
    <row r="48" s="2" customFormat="1" ht="21" customHeight="1" spans="1:17">
      <c r="A48" s="30"/>
      <c r="B48" s="30"/>
      <c r="C48" s="30"/>
      <c r="D48" s="30"/>
      <c r="E48" s="30"/>
      <c r="F48" s="30"/>
      <c r="G48" s="24"/>
      <c r="H48" s="25">
        <v>1</v>
      </c>
      <c r="I48" s="25"/>
      <c r="J48" s="25"/>
      <c r="K48" s="26"/>
      <c r="L48" s="26" t="s">
        <v>68</v>
      </c>
      <c r="M48" s="27" t="s">
        <v>27</v>
      </c>
      <c r="N48" s="22"/>
      <c r="O48" s="22"/>
      <c r="P48" s="22"/>
    </row>
    <row r="49" s="2" customFormat="1" ht="21" customHeight="1" spans="1:16">
      <c r="A49" s="23">
        <v>12</v>
      </c>
      <c r="B49" s="51" t="s">
        <v>69</v>
      </c>
      <c r="C49" s="51" t="s">
        <v>36</v>
      </c>
      <c r="D49" s="23" t="s">
        <v>70</v>
      </c>
      <c r="E49" s="23">
        <v>100</v>
      </c>
      <c r="F49" s="51" t="s">
        <v>23</v>
      </c>
      <c r="G49" s="24">
        <v>99</v>
      </c>
      <c r="H49" s="25"/>
      <c r="I49" s="25"/>
      <c r="J49" s="25"/>
      <c r="K49" s="26"/>
      <c r="L49" s="26" t="s">
        <v>71</v>
      </c>
      <c r="M49" s="27" t="s">
        <v>25</v>
      </c>
      <c r="N49" s="22" t="s">
        <v>25</v>
      </c>
      <c r="O49" s="22"/>
      <c r="P49" s="22"/>
    </row>
    <row r="50" s="2" customFormat="1" ht="21" customHeight="1" spans="1:16">
      <c r="A50" s="30"/>
      <c r="B50" s="30"/>
      <c r="C50" s="30"/>
      <c r="D50" s="30"/>
      <c r="E50" s="30"/>
      <c r="F50" s="30"/>
      <c r="G50" s="24"/>
      <c r="H50" s="25">
        <v>1</v>
      </c>
      <c r="I50" s="25"/>
      <c r="J50" s="25"/>
      <c r="K50" s="26"/>
      <c r="L50" s="26" t="s">
        <v>71</v>
      </c>
      <c r="M50" s="27" t="s">
        <v>27</v>
      </c>
      <c r="N50" s="22"/>
      <c r="O50" s="22"/>
      <c r="P50" s="22"/>
    </row>
    <row r="51" s="2" customFormat="1" ht="21" customHeight="1" spans="1:16">
      <c r="A51" s="23">
        <v>13</v>
      </c>
      <c r="B51" s="51" t="s">
        <v>72</v>
      </c>
      <c r="C51" s="51" t="s">
        <v>21</v>
      </c>
      <c r="D51" s="23" t="s">
        <v>73</v>
      </c>
      <c r="E51" s="23">
        <v>120</v>
      </c>
      <c r="F51" s="51" t="s">
        <v>23</v>
      </c>
      <c r="G51" s="24">
        <v>119</v>
      </c>
      <c r="H51" s="25"/>
      <c r="I51" s="25"/>
      <c r="J51" s="25"/>
      <c r="K51" s="26" t="inlineStr">
        <is>
          <t>2030-03-07</t>
        </is>
      </c>
      <c r="L51" s="26" t="s">
        <v>74</v>
      </c>
      <c r="M51" s="27" t="s">
        <v>25</v>
      </c>
      <c r="N51" s="22" t="s">
        <v>25</v>
      </c>
      <c r="O51" s="22"/>
      <c r="P51" s="22"/>
    </row>
    <row r="52" s="2" customFormat="1" ht="21" customHeight="1" spans="1:16">
      <c r="A52" s="30"/>
      <c r="B52" s="30"/>
      <c r="C52" s="30"/>
      <c r="D52" s="30"/>
      <c r="E52" s="30"/>
      <c r="F52" s="30"/>
      <c r="G52" s="24"/>
      <c r="H52" s="25">
        <v>1</v>
      </c>
      <c r="I52" s="25"/>
      <c r="J52" s="25"/>
      <c r="K52" s="26" t="inlineStr">
        <is>
          <t>2030-03-07</t>
        </is>
      </c>
      <c r="L52" s="26" t="s">
        <v>74</v>
      </c>
      <c r="M52" s="27" t="s">
        <v>27</v>
      </c>
      <c r="N52" s="22"/>
      <c r="O52" s="22"/>
      <c r="P52" s="22"/>
    </row>
    <row r="53" s="2" customFormat="1" ht="21" customHeight="1" spans="1:16">
      <c r="A53" s="23">
        <v>14</v>
      </c>
      <c r="B53" s="51" t="s">
        <v>75</v>
      </c>
      <c r="C53" s="51" t="s">
        <v>21</v>
      </c>
      <c r="D53" s="51" t="s">
        <v>76</v>
      </c>
      <c r="E53" s="23">
        <v>196</v>
      </c>
      <c r="F53" s="51" t="s">
        <v>23</v>
      </c>
      <c r="G53" s="24">
        <v>195</v>
      </c>
      <c r="H53" s="25"/>
      <c r="I53" s="25"/>
      <c r="J53" s="25"/>
      <c r="K53" s="26" t="inlineStr">
        <is>
          <t>2029-01-26</t>
        </is>
      </c>
      <c r="L53" s="26" t="s">
        <v>77</v>
      </c>
      <c r="M53" s="27" t="s">
        <v>25</v>
      </c>
      <c r="N53" s="22" t="s">
        <v>25</v>
      </c>
      <c r="O53" s="22"/>
      <c r="P53" s="22"/>
    </row>
    <row r="54" s="2" customFormat="1" ht="21" customHeight="1" spans="1:16">
      <c r="A54" s="30"/>
      <c r="B54" s="30"/>
      <c r="C54" s="30"/>
      <c r="D54" s="30"/>
      <c r="E54" s="30"/>
      <c r="F54" s="30"/>
      <c r="G54" s="24"/>
      <c r="H54" s="25">
        <v>1</v>
      </c>
      <c r="I54" s="25"/>
      <c r="J54" s="25"/>
      <c r="K54" s="26" t="inlineStr">
        <is>
          <t>2029-01-26</t>
        </is>
      </c>
      <c r="L54" s="26" t="s">
        <v>77</v>
      </c>
      <c r="M54" s="27" t="s">
        <v>27</v>
      </c>
      <c r="N54" s="22"/>
      <c r="O54" s="22"/>
      <c r="P54" s="22"/>
    </row>
    <row r="55" s="2" customFormat="1" ht="21" customHeight="1" spans="1:16">
      <c r="A55" s="23">
        <v>15</v>
      </c>
      <c r="B55" s="51" t="s">
        <v>78</v>
      </c>
      <c r="C55" s="51" t="s">
        <v>79</v>
      </c>
      <c r="D55" s="51" t="s">
        <v>80</v>
      </c>
      <c r="E55" s="23">
        <v>117</v>
      </c>
      <c r="F55" s="51" t="s">
        <v>23</v>
      </c>
      <c r="G55" s="24">
        <v>103</v>
      </c>
      <c r="H55" s="25"/>
      <c r="I55" s="25"/>
      <c r="J55" s="25"/>
      <c r="K55" s="26" t="inlineStr">
        <is>
          <t>2028-11-27</t>
        </is>
      </c>
      <c r="L55" s="26" t="s">
        <v>81</v>
      </c>
      <c r="M55" s="27" t="s">
        <v>25</v>
      </c>
      <c r="N55" s="22" t="s">
        <v>25</v>
      </c>
      <c r="O55" s="22"/>
      <c r="P55" s="22"/>
    </row>
    <row r="56" s="2" customFormat="1" ht="21" customHeight="1" spans="1:16">
      <c r="A56" s="28"/>
      <c r="B56" s="28"/>
      <c r="C56" s="28"/>
      <c r="D56" s="28"/>
      <c r="E56" s="28"/>
      <c r="F56" s="28"/>
      <c r="G56" s="24"/>
      <c r="H56" s="25">
        <v>1</v>
      </c>
      <c r="I56" s="25"/>
      <c r="J56" s="25"/>
      <c r="K56" s="26" t="inlineStr">
        <is>
          <t>2028-11-27</t>
        </is>
      </c>
      <c r="L56" s="26" t="s">
        <v>81</v>
      </c>
      <c r="M56" s="27" t="s">
        <v>27</v>
      </c>
      <c r="N56" s="22"/>
      <c r="O56" s="22"/>
      <c r="P56" s="22"/>
    </row>
    <row r="57" s="2" customFormat="1" ht="21" customHeight="1" spans="1:16">
      <c r="A57" s="28"/>
      <c r="B57" s="28"/>
      <c r="C57" s="28"/>
      <c r="D57" s="28"/>
      <c r="E57" s="28"/>
      <c r="F57" s="28"/>
      <c r="G57" s="24">
        <v>12</v>
      </c>
      <c r="H57" s="25"/>
      <c r="I57" s="25"/>
      <c r="J57" s="25"/>
      <c r="K57" s="26" t="inlineStr">
        <is>
          <t>2028-10-01</t>
        </is>
      </c>
      <c r="L57" s="26" t="s">
        <v>82</v>
      </c>
      <c r="M57" s="27" t="s">
        <v>25</v>
      </c>
      <c r="N57" s="22" t="s">
        <v>25</v>
      </c>
      <c r="O57" s="22"/>
      <c r="P57" s="22"/>
    </row>
    <row r="58" s="2" customFormat="1" ht="21" customHeight="1" spans="1:16">
      <c r="A58" s="30"/>
      <c r="B58" s="30"/>
      <c r="C58" s="30"/>
      <c r="D58" s="30"/>
      <c r="E58" s="30"/>
      <c r="F58" s="30"/>
      <c r="G58" s="24"/>
      <c r="H58" s="25">
        <v>1</v>
      </c>
      <c r="I58" s="25"/>
      <c r="J58" s="25"/>
      <c r="K58" s="26" t="inlineStr">
        <is>
          <t>2028-10-01</t>
        </is>
      </c>
      <c r="L58" s="26" t="s">
        <v>82</v>
      </c>
      <c r="M58" s="27" t="s">
        <v>27</v>
      </c>
      <c r="N58" s="22"/>
      <c r="O58" s="22"/>
      <c r="P58" s="22"/>
    </row>
    <row r="59" s="2" customFormat="1" ht="21" customHeight="1" spans="1:16">
      <c r="A59" s="23">
        <v>16</v>
      </c>
      <c r="B59" s="51" t="s">
        <v>83</v>
      </c>
      <c r="C59" s="51" t="s">
        <v>79</v>
      </c>
      <c r="D59" s="51" t="s">
        <v>84</v>
      </c>
      <c r="E59" s="23">
        <v>124</v>
      </c>
      <c r="F59" s="51" t="s">
        <v>23</v>
      </c>
      <c r="G59" s="24">
        <v>104</v>
      </c>
      <c r="H59" s="25"/>
      <c r="I59" s="25"/>
      <c r="J59" s="25"/>
      <c r="K59" s="26" t="inlineStr">
        <is>
          <t>2029-01-15</t>
        </is>
      </c>
      <c r="L59" s="26" t="s">
        <v>85</v>
      </c>
      <c r="M59" s="27" t="s">
        <v>25</v>
      </c>
      <c r="N59" s="22" t="s">
        <v>25</v>
      </c>
      <c r="O59" s="22"/>
      <c r="P59" s="22"/>
    </row>
    <row r="60" s="2" customFormat="1" ht="21" customHeight="1" spans="1:16">
      <c r="A60" s="28"/>
      <c r="B60" s="28"/>
      <c r="C60" s="28"/>
      <c r="D60" s="28"/>
      <c r="E60" s="28"/>
      <c r="F60" s="28"/>
      <c r="G60" s="24"/>
      <c r="H60" s="25">
        <v>1</v>
      </c>
      <c r="I60" s="25"/>
      <c r="J60" s="25"/>
      <c r="K60" s="25" t="inlineStr">
        <is>
          <t>2029-01-15</t>
        </is>
      </c>
      <c r="L60" s="26" t="s">
        <v>85</v>
      </c>
      <c r="M60" s="27" t="s">
        <v>27</v>
      </c>
      <c r="N60" s="22"/>
      <c r="O60" s="22"/>
      <c r="P60" s="22"/>
    </row>
    <row r="61" s="2" customFormat="1" ht="21" customHeight="1" spans="1:16">
      <c r="A61" s="28"/>
      <c r="B61" s="28"/>
      <c r="C61" s="28"/>
      <c r="D61" s="28"/>
      <c r="E61" s="28"/>
      <c r="F61" s="28"/>
      <c r="G61" s="24">
        <v>18</v>
      </c>
      <c r="H61" s="25"/>
      <c r="I61" s="25"/>
      <c r="J61" s="25"/>
      <c r="K61" s="25" t="inlineStr">
        <is>
          <t>2028-12-01</t>
        </is>
      </c>
      <c r="L61" s="26" t="s">
        <v>86</v>
      </c>
      <c r="M61" s="27" t="s">
        <v>25</v>
      </c>
      <c r="N61" s="22" t="s">
        <v>25</v>
      </c>
      <c r="O61" s="22"/>
      <c r="P61" s="22"/>
    </row>
    <row r="62" s="2" customFormat="1" ht="21" customHeight="1" spans="1:16">
      <c r="A62" s="30"/>
      <c r="B62" s="30"/>
      <c r="C62" s="30"/>
      <c r="D62" s="30"/>
      <c r="E62" s="30"/>
      <c r="F62" s="30"/>
      <c r="G62" s="24"/>
      <c r="H62" s="25">
        <v>1</v>
      </c>
      <c r="I62" s="25"/>
      <c r="J62" s="25"/>
      <c r="K62" s="25" t="inlineStr">
        <is>
          <t>2028-12-01</t>
        </is>
      </c>
      <c r="L62" s="26" t="s">
        <v>86</v>
      </c>
      <c r="M62" s="27" t="s">
        <v>27</v>
      </c>
      <c r="N62" s="22"/>
      <c r="O62" s="22"/>
      <c r="P62" s="22"/>
    </row>
    <row r="63" s="2" customFormat="1" ht="21" customHeight="1" spans="1:16">
      <c r="A63" s="23">
        <v>17</v>
      </c>
      <c r="B63" s="51" t="s">
        <v>87</v>
      </c>
      <c r="C63" s="51" t="s">
        <v>79</v>
      </c>
      <c r="D63" s="23" t="s">
        <v>88</v>
      </c>
      <c r="E63" s="23">
        <v>1716</v>
      </c>
      <c r="F63" s="51" t="s">
        <v>23</v>
      </c>
      <c r="G63" s="24">
        <v>1348</v>
      </c>
      <c r="H63" s="25"/>
      <c r="I63" s="25"/>
      <c r="J63" s="25"/>
      <c r="K63" s="25"/>
      <c r="L63" s="26" t="s">
        <v>89</v>
      </c>
      <c r="M63" s="27" t="s">
        <v>25</v>
      </c>
      <c r="N63" s="22" t="s">
        <v>25</v>
      </c>
      <c r="O63" s="22"/>
      <c r="P63" s="22"/>
    </row>
    <row r="64" s="2" customFormat="1" ht="21" customHeight="1" spans="1:16">
      <c r="A64" s="28"/>
      <c r="B64" s="28"/>
      <c r="C64" s="28"/>
      <c r="D64" s="28"/>
      <c r="E64" s="28"/>
      <c r="F64" s="28"/>
      <c r="G64" s="24"/>
      <c r="H64" s="25">
        <v>1</v>
      </c>
      <c r="I64" s="25"/>
      <c r="J64" s="25"/>
      <c r="K64" s="25"/>
      <c r="L64" s="26" t="s">
        <v>89</v>
      </c>
      <c r="M64" s="27" t="s">
        <v>27</v>
      </c>
      <c r="N64" s="22"/>
      <c r="O64" s="22"/>
      <c r="P64" s="22"/>
    </row>
    <row r="65" s="2" customFormat="1" ht="21" customHeight="1" spans="1:16">
      <c r="A65" s="28"/>
      <c r="B65" s="28"/>
      <c r="C65" s="28"/>
      <c r="D65" s="28"/>
      <c r="E65" s="28"/>
      <c r="F65" s="28"/>
      <c r="G65" s="24">
        <v>203</v>
      </c>
      <c r="H65" s="25"/>
      <c r="I65" s="25"/>
      <c r="J65" s="25"/>
      <c r="K65" s="25"/>
      <c r="L65" s="26" t="s">
        <v>90</v>
      </c>
      <c r="M65" s="27" t="s">
        <v>25</v>
      </c>
      <c r="N65" s="22" t="s">
        <v>25</v>
      </c>
      <c r="O65" s="22"/>
      <c r="P65" s="22"/>
    </row>
    <row r="66" s="2" customFormat="1" ht="21" customHeight="1" spans="1:16">
      <c r="A66" s="28"/>
      <c r="B66" s="28"/>
      <c r="C66" s="28"/>
      <c r="D66" s="28"/>
      <c r="E66" s="28"/>
      <c r="F66" s="28"/>
      <c r="G66" s="24"/>
      <c r="H66" s="25">
        <v>1</v>
      </c>
      <c r="I66" s="25"/>
      <c r="J66" s="25"/>
      <c r="K66" s="25"/>
      <c r="L66" s="26" t="s">
        <v>90</v>
      </c>
      <c r="M66" s="27" t="s">
        <v>27</v>
      </c>
      <c r="N66" s="22"/>
      <c r="O66" s="22"/>
      <c r="P66" s="22"/>
    </row>
    <row r="67" s="2" customFormat="1" ht="21" customHeight="1" spans="1:16">
      <c r="A67" s="28"/>
      <c r="B67" s="28"/>
      <c r="C67" s="28"/>
      <c r="D67" s="28"/>
      <c r="E67" s="28"/>
      <c r="F67" s="28"/>
      <c r="G67" s="24">
        <v>161</v>
      </c>
      <c r="H67" s="25"/>
      <c r="I67" s="25"/>
      <c r="J67" s="25"/>
      <c r="K67" s="25"/>
      <c r="L67" s="26" t="s">
        <v>91</v>
      </c>
      <c r="M67" s="27" t="s">
        <v>25</v>
      </c>
      <c r="N67" s="22" t="s">
        <v>25</v>
      </c>
      <c r="O67" s="22"/>
      <c r="P67" s="22"/>
    </row>
    <row r="68" s="2" customFormat="1" ht="21" customHeight="1" spans="1:16">
      <c r="A68" s="28"/>
      <c r="B68" s="28"/>
      <c r="C68" s="28"/>
      <c r="D68" s="28"/>
      <c r="E68" s="28"/>
      <c r="F68" s="28"/>
      <c r="G68" s="29"/>
      <c r="H68" s="25">
        <v>1</v>
      </c>
      <c r="I68" s="25"/>
      <c r="J68" s="25"/>
      <c r="K68" s="25"/>
      <c r="L68" s="26" t="s">
        <v>91</v>
      </c>
      <c r="M68" s="27" t="s">
        <v>27</v>
      </c>
      <c r="N68" s="22" t="s">
        <v>92</v>
      </c>
      <c r="O68" s="22" t="str">
        <f>_xlfn.DISPIMG("ID_28AE22DA843549DE9ACEDCA1BECE43A5",1)</f>
        <v>=DISPIMG("ID_28AE22DA843549DE9ACEDCA1BECE43A5",1)</v>
      </c>
      <c r="P68" s="22"/>
    </row>
    <row r="69" s="2" customFormat="1" ht="21" customHeight="1" spans="1:16">
      <c r="A69" s="30"/>
      <c r="B69" s="30"/>
      <c r="C69" s="30"/>
      <c r="D69" s="30"/>
      <c r="E69" s="30"/>
      <c r="F69" s="30"/>
      <c r="G69" s="29"/>
      <c r="H69" s="25">
        <v>1</v>
      </c>
      <c r="I69" s="25"/>
      <c r="J69" s="25"/>
      <c r="K69" s="25"/>
      <c r="L69" s="26" t="s">
        <v>89</v>
      </c>
      <c r="M69" s="27" t="s">
        <v>25</v>
      </c>
      <c r="N69" s="22" t="s">
        <v>26</v>
      </c>
      <c r="O69" s="22" t="str">
        <f>_xlfn.DISPIMG("ID_46C602BE37A9494588046D795C60FCAE",1)</f>
        <v>=DISPIMG("ID_46C602BE37A9494588046D795C60FCAE",1)</v>
      </c>
      <c r="P69" s="22"/>
    </row>
    <row r="70" s="2" customFormat="1" ht="21" customHeight="1" spans="1:16">
      <c r="A70" s="23">
        <v>18</v>
      </c>
      <c r="B70" s="51" t="s">
        <v>93</v>
      </c>
      <c r="C70" s="51" t="s">
        <v>79</v>
      </c>
      <c r="D70" s="23" t="s">
        <v>94</v>
      </c>
      <c r="E70" s="23">
        <v>372</v>
      </c>
      <c r="F70" s="51" t="s">
        <v>23</v>
      </c>
      <c r="G70" s="24">
        <v>332</v>
      </c>
      <c r="H70" s="25"/>
      <c r="I70" s="25"/>
      <c r="J70" s="25"/>
      <c r="K70" s="25"/>
      <c r="L70" s="26" t="s">
        <v>95</v>
      </c>
      <c r="M70" s="27" t="s">
        <v>25</v>
      </c>
      <c r="N70" s="22" t="s">
        <v>25</v>
      </c>
      <c r="O70" s="22"/>
      <c r="P70" s="22"/>
    </row>
    <row r="71" s="2" customFormat="1" ht="21" customHeight="1" spans="1:16">
      <c r="A71" s="28"/>
      <c r="B71" s="28"/>
      <c r="C71" s="28"/>
      <c r="D71" s="28"/>
      <c r="E71" s="28"/>
      <c r="F71" s="28"/>
      <c r="G71" s="24"/>
      <c r="H71" s="25">
        <v>1</v>
      </c>
      <c r="I71" s="25"/>
      <c r="J71" s="25"/>
      <c r="K71" s="25"/>
      <c r="L71" s="26" t="s">
        <v>95</v>
      </c>
      <c r="M71" s="27" t="s">
        <v>27</v>
      </c>
      <c r="N71" s="22"/>
      <c r="O71" s="22"/>
      <c r="P71" s="22"/>
    </row>
    <row r="72" s="2" customFormat="1" ht="21" customHeight="1" spans="1:16">
      <c r="A72" s="28"/>
      <c r="B72" s="28"/>
      <c r="C72" s="28"/>
      <c r="D72" s="28"/>
      <c r="E72" s="28"/>
      <c r="F72" s="28"/>
      <c r="G72" s="24">
        <v>26</v>
      </c>
      <c r="H72" s="25"/>
      <c r="I72" s="25"/>
      <c r="J72" s="25"/>
      <c r="K72" s="25"/>
      <c r="L72" s="26" t="s">
        <v>96</v>
      </c>
      <c r="M72" s="27" t="s">
        <v>25</v>
      </c>
      <c r="N72" s="22" t="s">
        <v>25</v>
      </c>
      <c r="O72" s="22"/>
      <c r="P72" s="22"/>
    </row>
    <row r="73" s="2" customFormat="1" ht="21" customHeight="1" spans="1:16">
      <c r="A73" s="28"/>
      <c r="B73" s="28"/>
      <c r="C73" s="28"/>
      <c r="D73" s="28"/>
      <c r="E73" s="28"/>
      <c r="F73" s="28"/>
      <c r="G73" s="24"/>
      <c r="H73" s="25">
        <v>1</v>
      </c>
      <c r="I73" s="25"/>
      <c r="J73" s="25"/>
      <c r="K73" s="25"/>
      <c r="L73" s="26" t="s">
        <v>96</v>
      </c>
      <c r="M73" s="27" t="s">
        <v>27</v>
      </c>
      <c r="N73" s="22"/>
      <c r="O73" s="22"/>
      <c r="P73" s="22"/>
    </row>
    <row r="74" s="2" customFormat="1" ht="21" customHeight="1" spans="1:16">
      <c r="A74" s="28"/>
      <c r="B74" s="28"/>
      <c r="C74" s="28"/>
      <c r="D74" s="28"/>
      <c r="E74" s="28"/>
      <c r="F74" s="28"/>
      <c r="G74" s="24">
        <v>11</v>
      </c>
      <c r="H74" s="25"/>
      <c r="I74" s="25"/>
      <c r="J74" s="25"/>
      <c r="K74" s="25"/>
      <c r="L74" s="26" t="s">
        <v>97</v>
      </c>
      <c r="M74" s="27" t="s">
        <v>25</v>
      </c>
      <c r="N74" s="22" t="s">
        <v>25</v>
      </c>
      <c r="O74" s="22"/>
      <c r="P74" s="22"/>
    </row>
    <row r="75" s="2" customFormat="1" ht="21" customHeight="1" spans="1:16">
      <c r="A75" s="30"/>
      <c r="B75" s="30"/>
      <c r="C75" s="30"/>
      <c r="D75" s="30"/>
      <c r="E75" s="30"/>
      <c r="F75" s="30"/>
      <c r="G75" s="24"/>
      <c r="H75" s="25">
        <v>1</v>
      </c>
      <c r="I75" s="25"/>
      <c r="J75" s="25"/>
      <c r="K75" s="25"/>
      <c r="L75" s="26" t="s">
        <v>97</v>
      </c>
      <c r="M75" s="27" t="s">
        <v>27</v>
      </c>
      <c r="N75" s="22"/>
      <c r="O75" s="22"/>
      <c r="P75" s="22"/>
    </row>
    <row r="76" s="2" customFormat="1" ht="21" customHeight="1" spans="1:16">
      <c r="A76" s="23">
        <v>19</v>
      </c>
      <c r="B76" s="51" t="s">
        <v>98</v>
      </c>
      <c r="C76" s="51" t="s">
        <v>21</v>
      </c>
      <c r="D76" s="23" t="s">
        <v>99</v>
      </c>
      <c r="E76" s="23">
        <v>100</v>
      </c>
      <c r="F76" s="51" t="s">
        <v>23</v>
      </c>
      <c r="G76" s="24">
        <v>19</v>
      </c>
      <c r="H76" s="25"/>
      <c r="I76" s="25"/>
      <c r="J76" s="25"/>
      <c r="K76" s="25"/>
      <c r="L76" s="26" t="s">
        <v>100</v>
      </c>
      <c r="M76" s="27" t="s">
        <v>25</v>
      </c>
      <c r="N76" s="22" t="s">
        <v>25</v>
      </c>
      <c r="O76" s="22"/>
      <c r="P76" s="22"/>
    </row>
    <row r="77" s="2" customFormat="1" ht="21" customHeight="1" spans="1:16">
      <c r="A77" s="28"/>
      <c r="B77" s="28"/>
      <c r="C77" s="28"/>
      <c r="D77" s="28"/>
      <c r="E77" s="28"/>
      <c r="F77" s="28"/>
      <c r="G77" s="24"/>
      <c r="H77" s="25">
        <v>1</v>
      </c>
      <c r="I77" s="25"/>
      <c r="J77" s="25"/>
      <c r="K77" s="25"/>
      <c r="L77" s="26" t="s">
        <v>100</v>
      </c>
      <c r="M77" s="27" t="s">
        <v>27</v>
      </c>
      <c r="N77" s="22"/>
      <c r="O77" s="22"/>
      <c r="P77" s="22"/>
    </row>
    <row r="78" s="2" customFormat="1" ht="21" customHeight="1" spans="1:16">
      <c r="A78" s="28"/>
      <c r="B78" s="28"/>
      <c r="C78" s="28"/>
      <c r="D78" s="28"/>
      <c r="E78" s="28"/>
      <c r="F78" s="28"/>
      <c r="G78" s="24">
        <v>76</v>
      </c>
      <c r="H78" s="25"/>
      <c r="I78" s="25"/>
      <c r="J78" s="25"/>
      <c r="K78" s="25"/>
      <c r="L78" s="26" t="s">
        <v>101</v>
      </c>
      <c r="M78" s="27" t="s">
        <v>25</v>
      </c>
      <c r="N78" s="22" t="s">
        <v>25</v>
      </c>
      <c r="O78" s="22"/>
      <c r="P78" s="22"/>
    </row>
    <row r="79" s="2" customFormat="1" ht="21" customHeight="1" spans="1:16">
      <c r="A79" s="28"/>
      <c r="B79" s="28"/>
      <c r="C79" s="28"/>
      <c r="D79" s="28"/>
      <c r="E79" s="28"/>
      <c r="F79" s="28"/>
      <c r="G79" s="24"/>
      <c r="H79" s="25">
        <v>1</v>
      </c>
      <c r="I79" s="25"/>
      <c r="J79" s="25"/>
      <c r="K79" s="25"/>
      <c r="L79" s="26" t="s">
        <v>101</v>
      </c>
      <c r="M79" s="27" t="s">
        <v>27</v>
      </c>
      <c r="N79" s="22"/>
      <c r="O79" s="22"/>
      <c r="P79" s="22"/>
    </row>
    <row r="80" s="2" customFormat="1" ht="21" customHeight="1" spans="1:16">
      <c r="A80" s="28"/>
      <c r="B80" s="28"/>
      <c r="C80" s="28"/>
      <c r="D80" s="28"/>
      <c r="E80" s="28"/>
      <c r="F80" s="28"/>
      <c r="G80" s="24">
        <v>1</v>
      </c>
      <c r="H80" s="25"/>
      <c r="I80" s="25"/>
      <c r="J80" s="25"/>
      <c r="K80" s="25"/>
      <c r="L80" s="26" t="s">
        <v>102</v>
      </c>
      <c r="M80" s="27" t="s">
        <v>27</v>
      </c>
      <c r="N80" s="22" t="s">
        <v>25</v>
      </c>
      <c r="O80" s="22"/>
      <c r="P80" s="22"/>
    </row>
    <row r="81" s="2" customFormat="1" ht="21" customHeight="1" spans="1:16">
      <c r="A81" s="28"/>
      <c r="B81" s="28"/>
      <c r="C81" s="28"/>
      <c r="D81" s="28"/>
      <c r="E81" s="28"/>
      <c r="F81" s="28"/>
      <c r="G81" s="24">
        <v>1</v>
      </c>
      <c r="H81" s="25"/>
      <c r="I81" s="25"/>
      <c r="J81" s="25"/>
      <c r="K81" s="25"/>
      <c r="L81" s="26" t="s">
        <v>103</v>
      </c>
      <c r="M81" s="27" t="s">
        <v>27</v>
      </c>
      <c r="N81" s="22" t="s">
        <v>25</v>
      </c>
      <c r="O81" s="22"/>
      <c r="P81" s="22"/>
    </row>
    <row r="82" s="2" customFormat="1" ht="21" customHeight="1" spans="1:16">
      <c r="A82" s="30"/>
      <c r="B82" s="30"/>
      <c r="C82" s="30"/>
      <c r="D82" s="30"/>
      <c r="E82" s="30"/>
      <c r="F82" s="30"/>
      <c r="G82" s="24">
        <v>1</v>
      </c>
      <c r="H82" s="25"/>
      <c r="I82" s="25"/>
      <c r="J82" s="25"/>
      <c r="K82" s="25"/>
      <c r="L82" s="26" t="s">
        <v>104</v>
      </c>
      <c r="M82" s="27" t="s">
        <v>27</v>
      </c>
      <c r="N82" s="22" t="s">
        <v>25</v>
      </c>
      <c r="O82" s="22"/>
      <c r="P82" s="22"/>
    </row>
    <row r="83" s="2" customFormat="1" ht="21" customHeight="1" spans="1:16">
      <c r="A83" s="15" t="s">
        <v>105</v>
      </c>
      <c r="B83" s="32"/>
      <c r="C83" s="33"/>
      <c r="D83" s="34"/>
      <c r="E83" s="35">
        <f>SUM(E6:E82)</f>
        <v>6587</v>
      </c>
      <c r="F83" s="36"/>
      <c r="G83" s="35">
        <f>SUM(G6:G82)</f>
        <v>6389</v>
      </c>
      <c r="H83" s="35">
        <f>SUM(H6:H82)</f>
        <v>198</v>
      </c>
      <c r="I83" s="37">
        <f>SUM(I6:I35)</f>
        <v>0</v>
      </c>
      <c r="J83" s="37">
        <f>SUM(J6:J35)</f>
        <v>0</v>
      </c>
      <c r="K83" s="34"/>
      <c r="L83" s="34"/>
      <c r="M83" s="38"/>
    </row>
    <row r="84" s="3" customFormat="1" ht="21" customHeight="1" spans="1:16">
      <c r="A84" s="15"/>
      <c r="B84" s="32"/>
      <c r="C84" s="33"/>
      <c r="D84" s="34"/>
      <c r="E84" s="35"/>
      <c r="F84" s="36"/>
      <c r="G84" s="35"/>
      <c r="H84" s="35"/>
      <c r="I84" s="18" t="s">
        <v>106</v>
      </c>
      <c r="J84" s="18"/>
      <c r="K84" s="34"/>
      <c r="L84" s="34"/>
      <c r="M84" s="38"/>
    </row>
    <row r="85" ht="26.1" customHeight="1" spans="1:16">
      <c r="A85" s="18" t="s">
        <v>107</v>
      </c>
      <c r="B85" s="18" t="s">
        <v>108</v>
      </c>
      <c r="C85" s="18"/>
      <c r="D85" s="21"/>
      <c r="E85" s="18"/>
      <c r="F85" s="39"/>
      <c r="G85" s="18">
        <f>SUM(G83:H84)</f>
        <v>6587</v>
      </c>
      <c r="H85" s="18"/>
      <c r="I85" s="18"/>
      <c r="J85" s="32"/>
      <c r="K85" s="21"/>
      <c r="L85" s="21"/>
      <c r="M85" s="16"/>
    </row>
    <row r="86" s="4" customFormat="1" ht="26.1" customHeight="1" spans="1:16">
      <c r="A86" s="40" t="s">
        <v>109</v>
      </c>
      <c r="B86" s="39"/>
      <c r="C86" s="41"/>
      <c r="D86" s="41"/>
      <c r="E86" s="41"/>
      <c r="F86" s="41"/>
      <c r="G86" s="41"/>
      <c r="H86" s="41"/>
      <c r="I86" s="41"/>
      <c r="J86" s="42"/>
      <c r="K86" s="43"/>
      <c r="L86" s="43"/>
      <c r="M86" s="44"/>
    </row>
    <row r="87" s="4" customFormat="1" ht="18" customHeight="1" spans="1:16">
      <c r="A87" s="41" t="s">
        <v>110</v>
      </c>
      <c r="B87" s="39" t="s">
        <v>111</v>
      </c>
      <c r="C87" s="41"/>
      <c r="D87" s="41"/>
      <c r="E87" s="41"/>
      <c r="F87" s="41"/>
      <c r="G87" s="41"/>
      <c r="H87" s="41"/>
      <c r="I87" s="41"/>
      <c r="J87" s="42"/>
      <c r="K87" s="43"/>
      <c r="L87" s="43"/>
      <c r="M87" s="44"/>
    </row>
    <row r="88" ht="15.75" customHeight="1" spans="1:16">
      <c r="A88" s="45" t="s">
        <v>112</v>
      </c>
      <c r="B88" s="46"/>
      <c r="C88" s="47"/>
      <c r="D88" s="47"/>
      <c r="E88" s="45"/>
      <c r="F88" s="48"/>
      <c r="G88" s="45"/>
      <c r="H88" s="45"/>
      <c r="I88" s="45"/>
      <c r="J88" s="45"/>
      <c r="K88" s="49"/>
      <c r="L88" s="49"/>
      <c r="M88" s="50"/>
    </row>
    <row r="93" spans="1:16">
      <c r="B93" s="6" t="s">
        <v>113</v>
      </c>
    </row>
  </sheetData>
  <mergeCells count="145">
    <mergeCell ref="A1:L1"/>
    <mergeCell ref="K2:L2"/>
    <mergeCell ref="K3:L3"/>
    <mergeCell ref="G4:H4"/>
    <mergeCell ref="I4:J4"/>
    <mergeCell ref="G85:H85"/>
    <mergeCell ref="A86:I86"/>
    <mergeCell ref="A88:L88"/>
    <mergeCell ref="A4:A5"/>
    <mergeCell ref="A6:A8"/>
    <mergeCell ref="A9:A11"/>
    <mergeCell ref="A12:A14"/>
    <mergeCell ref="A15:A21"/>
    <mergeCell ref="A22:A25"/>
    <mergeCell ref="A26:A30"/>
    <mergeCell ref="A31:A32"/>
    <mergeCell ref="A33:A34"/>
    <mergeCell ref="A35:A38"/>
    <mergeCell ref="A39:A40"/>
    <mergeCell ref="A41:A48"/>
    <mergeCell ref="A49:A50"/>
    <mergeCell ref="A51:A52"/>
    <mergeCell ref="A53:A54"/>
    <mergeCell ref="A55:A58"/>
    <mergeCell ref="A59:A62"/>
    <mergeCell ref="A63:A69"/>
    <mergeCell ref="A70:A75"/>
    <mergeCell ref="A76:A82"/>
    <mergeCell ref="A83:A84"/>
    <mergeCell ref="B4:B5"/>
    <mergeCell ref="B6:B8"/>
    <mergeCell ref="B9:B11"/>
    <mergeCell ref="B12:B14"/>
    <mergeCell ref="B15:B21"/>
    <mergeCell ref="B22:B25"/>
    <mergeCell ref="B26:B30"/>
    <mergeCell ref="B31:B32"/>
    <mergeCell ref="B33:B34"/>
    <mergeCell ref="B35:B38"/>
    <mergeCell ref="B39:B40"/>
    <mergeCell ref="B41:B48"/>
    <mergeCell ref="B49:B50"/>
    <mergeCell ref="B51:B52"/>
    <mergeCell ref="B53:B54"/>
    <mergeCell ref="B55:B58"/>
    <mergeCell ref="B59:B62"/>
    <mergeCell ref="B63:B69"/>
    <mergeCell ref="B70:B75"/>
    <mergeCell ref="B76:B82"/>
    <mergeCell ref="B83:B84"/>
    <mergeCell ref="C4:C5"/>
    <mergeCell ref="C6:C8"/>
    <mergeCell ref="C9:C11"/>
    <mergeCell ref="C12:C14"/>
    <mergeCell ref="C15:C21"/>
    <mergeCell ref="C22:C25"/>
    <mergeCell ref="C26:C30"/>
    <mergeCell ref="C31:C32"/>
    <mergeCell ref="C33:C34"/>
    <mergeCell ref="C35:C38"/>
    <mergeCell ref="C39:C40"/>
    <mergeCell ref="C41:C48"/>
    <mergeCell ref="C49:C50"/>
    <mergeCell ref="C51:C52"/>
    <mergeCell ref="C53:C54"/>
    <mergeCell ref="C55:C58"/>
    <mergeCell ref="C59:C62"/>
    <mergeCell ref="C63:C69"/>
    <mergeCell ref="C70:C75"/>
    <mergeCell ref="C76:C82"/>
    <mergeCell ref="C83:C84"/>
    <mergeCell ref="D4:D5"/>
    <mergeCell ref="D6:D8"/>
    <mergeCell ref="D9:D11"/>
    <mergeCell ref="D12:D14"/>
    <mergeCell ref="D15:D21"/>
    <mergeCell ref="D22:D25"/>
    <mergeCell ref="D26:D30"/>
    <mergeCell ref="D31:D32"/>
    <mergeCell ref="D33:D34"/>
    <mergeCell ref="D35:D38"/>
    <mergeCell ref="D39:D40"/>
    <mergeCell ref="D41:D48"/>
    <mergeCell ref="D49:D50"/>
    <mergeCell ref="D51:D52"/>
    <mergeCell ref="D53:D54"/>
    <mergeCell ref="D55:D58"/>
    <mergeCell ref="D59:D62"/>
    <mergeCell ref="D63:D69"/>
    <mergeCell ref="D70:D75"/>
    <mergeCell ref="D76:D82"/>
    <mergeCell ref="D83:D84"/>
    <mergeCell ref="E4:E5"/>
    <mergeCell ref="E6:E8"/>
    <mergeCell ref="E9:E11"/>
    <mergeCell ref="E12:E14"/>
    <mergeCell ref="E15:E21"/>
    <mergeCell ref="E22:E25"/>
    <mergeCell ref="E26:E30"/>
    <mergeCell ref="E31:E32"/>
    <mergeCell ref="E33:E34"/>
    <mergeCell ref="E35:E38"/>
    <mergeCell ref="E39:E40"/>
    <mergeCell ref="E41:E48"/>
    <mergeCell ref="E49:E50"/>
    <mergeCell ref="E51:E52"/>
    <mergeCell ref="E53:E54"/>
    <mergeCell ref="E55:E58"/>
    <mergeCell ref="E59:E62"/>
    <mergeCell ref="E63:E69"/>
    <mergeCell ref="E70:E75"/>
    <mergeCell ref="E76:E82"/>
    <mergeCell ref="E83:E84"/>
    <mergeCell ref="F4:F5"/>
    <mergeCell ref="F6:F8"/>
    <mergeCell ref="F9:F11"/>
    <mergeCell ref="F12:F14"/>
    <mergeCell ref="F15:F21"/>
    <mergeCell ref="F22:F25"/>
    <mergeCell ref="F26:F30"/>
    <mergeCell ref="F31:F32"/>
    <mergeCell ref="F33:F34"/>
    <mergeCell ref="F35:F38"/>
    <mergeCell ref="F39:F40"/>
    <mergeCell ref="F41:F48"/>
    <mergeCell ref="F49:F50"/>
    <mergeCell ref="F51:F52"/>
    <mergeCell ref="F53:F54"/>
    <mergeCell ref="F55:F58"/>
    <mergeCell ref="F59:F62"/>
    <mergeCell ref="F63:F69"/>
    <mergeCell ref="F70:F75"/>
    <mergeCell ref="F76:F82"/>
    <mergeCell ref="F83:F84"/>
    <mergeCell ref="G83:G84"/>
    <mergeCell ref="H83:H84"/>
    <mergeCell ref="K4:K5"/>
    <mergeCell ref="K83:K84"/>
    <mergeCell ref="L4:L5"/>
    <mergeCell ref="L83:L84"/>
    <mergeCell ref="N39:N40"/>
    <mergeCell ref="J86:L87"/>
    <mergeCell ref="A2:B3"/>
    <mergeCell ref="C2:F3"/>
    <mergeCell ref="G2:J3"/>
  </mergeCells>
  <pageMargins left="0.0777777777777778" right="0.118055555555556" top="0.313888888888889" bottom="0.432638888888889" header="0.313888888888889" footer="0.235416666666667"/>
  <pageSetup paperSize="9" scale="89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咯</cp:lastModifiedBy>
  <dcterms:created xsi:type="dcterms:W3CDTF">2006-09-16T00:00:00Z</dcterms:created>
  <cp:lastPrinted>2019-02-14T07:31:00Z</cp:lastPrinted>
  <dcterms:modified xsi:type="dcterms:W3CDTF">2026-07-24T09:44:32Z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eadingLayout">
    <vt:bool>true</vt:bool>
  </property>
  <property fmtid="{D5CDD505-2E9C-101B-9397-08002B2CF9AE}" pid="4" name="ICV">
    <vt:lpwstr>D9AEB6EBC11445D08B4BC86EA90C8C2C_13</vt:lpwstr>
  </property>
  <property fmtid="{D5CDD505-2E9C-101B-9397-08002B2CF9AE}" pid="5" name="CalculationRule">
    <vt:i4>0</vt:i4>
  </property>
</Properties>
</file>