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Administrator\Desktop\"/>
    </mc:Choice>
  </mc:AlternateContent>
  <bookViews>
    <workbookView windowWidth="28800" windowHeight="12375"/>
  </bookViews>
  <sheets>
    <sheet name="Sheet1" sheetId="1" r:id="rId1"/>
  </sheets>
  <definedNames>
    <definedName name="_xlnm.Print_Area" localSheetId="0">Sheet1!$A$1:$L$52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61" name="ID_7BAC48CC8C23457A8EFA3A6C885A1C1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820900" y="93395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17FAB17F463B40AAA6E6765269C352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506700" y="93395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2D3010FCEAE944FE8D74CFD64ED8D89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830425" y="832993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6" name="ID_32C865D6B4C04EC0848A6C55CC11839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820900" y="16052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7" name="ID_F260DA5E86AF425E8214701F33EBA2F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506700" y="16052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F6B74FFCC2334E2AA1972427427571E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192500" y="16052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A483724815E945F79F911739218D9F0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506700" y="11206480"/>
          <a:ext cx="13716000" cy="771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6AE950629C91436AA6EBB76A5E12A16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506700" y="120065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EEFEBA5792D64CF691F9BFE2BA63ED1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820900" y="120065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DC06B8BB68A14F4D8B07621CA6109EC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820900" y="64058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84AE43D676E4480E8F47E6A531E0F64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506700" y="40055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<sst xmlns="http://schemas.openxmlformats.org/spreadsheetml/2006/main" count="136" uniqueCount="81">
  <si>
    <t>仓储/电商公司：义乌昌仓进出口有限公司保税仓理货报告</t>
  </si>
  <si>
    <t>核注清单号：QD292526I000082480</t>
  </si>
  <si>
    <t>二线</t>
  </si>
  <si>
    <t>商家（账册号）：</t>
  </si>
  <si>
    <t>预录入号：</t>
  </si>
  <si>
    <t>到货时间：2026年07月31号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</si>
  <si>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</si>
  <si>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</si>
  <si>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</si>
  <si>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</si>
  <si>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</si>
  <si>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</si>
  <si>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</si>
  <si>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</si>
  <si>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</si>
  <si>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</si>
  <si>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</si>
  <si>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</si>
  <si>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</si>
  <si>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</si>
  <si>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COACH蔻驰梦想之旅女士香水EDP40ML</t>
  </si>
  <si>
    <t>3386460109581</t>
  </si>
  <si>
    <t>瓶</t>
  </si>
  <si>
    <t>ACS15S071</t>
  </si>
  <si>
    <t>变形</t>
  </si>
  <si>
    <t>鉴定</t>
  </si>
  <si>
    <t>COACH蔻驰花馥蕊香女士香水EDP30ML</t>
  </si>
  <si>
    <t>3386460095365</t>
  </si>
  <si>
    <t>AFS18S070B</t>
  </si>
  <si>
    <t>COACH蔻驰同名女士香水EDT50ML</t>
  </si>
  <si>
    <t>3386460079143</t>
  </si>
  <si>
    <t>AFR27R049A</t>
  </si>
  <si>
    <t>COACH蔻驰梦想之旅女士香水EDP60ML</t>
  </si>
  <si>
    <t>3386460109574</t>
  </si>
  <si>
    <t>ACR34R169</t>
  </si>
  <si>
    <t>COACH蔻驰花馥蕊香女士香水EDP90ML</t>
  </si>
  <si>
    <t>3386460095341</t>
  </si>
  <si>
    <t>AFS17S070A</t>
  </si>
  <si>
    <t>COACH蔻驰同名男士香水EDT40ML</t>
  </si>
  <si>
    <t>3386460086349</t>
  </si>
  <si>
    <t>CFS16S058</t>
  </si>
  <si>
    <t>COACH蔻驰花馥蕊香女士香水EDP50ML</t>
  </si>
  <si>
    <t>3386460095358</t>
  </si>
  <si>
    <t>AFR31R189A</t>
  </si>
  <si>
    <t>COACH蔻驰同名女士香水EDP30ML</t>
  </si>
  <si>
    <t>3386460078320</t>
  </si>
  <si>
    <t>CFS14S050</t>
  </si>
  <si>
    <t>COACH蔻驰同名女士香水EDT90ML</t>
  </si>
  <si>
    <t>3386460079136</t>
  </si>
  <si>
    <t>AFS20S029</t>
  </si>
  <si>
    <t>无批次</t>
  </si>
  <si>
    <t>圣罗兰自由之水香水</t>
  </si>
  <si>
    <t>3614272648418</t>
  </si>
  <si>
    <t>38A2006</t>
  </si>
  <si>
    <t>有中文标</t>
  </si>
  <si>
    <t>有中文标，鉴定</t>
  </si>
  <si>
    <t>38A201A</t>
  </si>
  <si>
    <t>38ZN00K</t>
  </si>
  <si>
    <t>漏液</t>
  </si>
  <si>
    <t>38ZN03M</t>
  </si>
  <si>
    <t>有异物</t>
  </si>
  <si>
    <t>38ZN04M</t>
  </si>
  <si>
    <t>GIORGIOARMANI阿玛尼MYWAY自我无界香水EDP50ML</t>
  </si>
  <si>
    <t>3614272907676</t>
  </si>
  <si>
    <t>38Z400E</t>
  </si>
  <si>
    <t>PRADA普拉达我本莫测花境香水EDP50ML</t>
  </si>
  <si>
    <t>3614274000566</t>
  </si>
  <si>
    <t>38Y501P</t>
  </si>
  <si>
    <t>38Y600H</t>
  </si>
  <si>
    <t>HERMES爱马仕大地男士香水EDT100ML简装</t>
  </si>
  <si>
    <t>3346130009627</t>
  </si>
  <si>
    <t>38627</t>
  </si>
  <si>
    <t>破损</t>
  </si>
  <si>
    <t>合计</t>
  </si>
  <si>
    <t>差异合计：</t>
  </si>
  <si>
    <t>备注：</t>
  </si>
  <si>
    <t>数据单位：以向海关申报单位为准。</t>
  </si>
  <si>
    <t>理货时间(日期）：2026年08月1号</t>
  </si>
  <si>
    <t xml:space="preserve"> </t>
  </si>
  <si>
    <t>跨境仓库B1</t>
  </si>
  <si>
    <t xml:space="preserve">      本报告以打印版本为准，手写（或涂改）无效。                                                      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</si>
</sst>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41">
    <font>
      <sz val="11"/>
      <color indexed="8"/>
      <name val="宋体"/>
      <charset val="134"/>
    </font>
    <font>
      <sz val="9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1"/>
      <name val="Calibri"/>
      <charset val="134"/>
    </font>
    <font>
      <b/>
      <sz val="11"/>
      <name val="微软雅黑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name val="ＭＳ Ｐゴシック"/>
      <charset val="134"/>
    </font>
    <font>
      <sz val="12"/>
      <color indexed="8"/>
      <name val="宋体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3" borderId="5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6" applyNumberFormat="0" applyFill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7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4" borderId="8" applyNumberFormat="0" applyAlignment="0" applyProtection="0">
      <alignment vertical="center"/>
    </xf>
    <xf numFmtId="0" fontId="25" fillId="5" borderId="9" applyNumberFormat="0" applyAlignment="0" applyProtection="0">
      <alignment vertical="center"/>
    </xf>
    <xf numFmtId="0" fontId="26" fillId="5" borderId="8" applyNumberFormat="0" applyAlignment="0" applyProtection="0">
      <alignment vertical="center"/>
    </xf>
    <xf numFmtId="0" fontId="27" fillId="6" borderId="10" applyNumberFormat="0" applyAlignment="0" applyProtection="0">
      <alignment vertical="center"/>
    </xf>
    <xf numFmtId="0" fontId="28" fillId="0" borderId="11" applyNumberFormat="0" applyFill="0" applyAlignment="0" applyProtection="0">
      <alignment vertical="center"/>
    </xf>
    <xf numFmtId="0" fontId="29" fillId="0" borderId="12" applyNumberFormat="0" applyFill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5" fillId="0" borderId="0">
      <alignment vertical="center"/>
    </xf>
    <xf numFmtId="0" fontId="0" fillId="0" borderId="0">
      <alignment vertical="center"/>
    </xf>
    <xf numFmtId="176" fontId="15" fillId="0" borderId="0"/>
    <xf numFmtId="177" fontId="35" fillId="0" borderId="0"/>
    <xf numFmtId="0" fontId="15" fillId="0" borderId="0"/>
    <xf numFmtId="0" fontId="35" fillId="0" borderId="0"/>
    <xf numFmtId="0" fontId="0" fillId="0" borderId="0">
      <alignment vertical="center"/>
    </xf>
    <xf numFmtId="0" fontId="36" fillId="0" borderId="0"/>
    <xf numFmtId="0" fontId="35" fillId="0" borderId="0">
      <alignment vertical="center"/>
    </xf>
    <xf numFmtId="0" fontId="35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5" fillId="0" borderId="0"/>
    <xf numFmtId="0" fontId="35" fillId="0" borderId="0">
      <alignment vertical="center"/>
    </xf>
    <xf numFmtId="0" fontId="35" fillId="0" borderId="0">
      <alignment vertical="center"/>
    </xf>
    <xf numFmtId="0" fontId="0" fillId="0" borderId="0">
      <alignment vertical="center"/>
    </xf>
    <xf numFmtId="0" fontId="38" fillId="0" borderId="0"/>
    <xf numFmtId="178" fontId="15" fillId="0" borderId="0"/>
    <xf numFmtId="0" fontId="35" fillId="0" borderId="0">
      <alignment vertical="center"/>
    </xf>
    <xf numFmtId="179" fontId="15" fillId="0" borderId="0"/>
    <xf numFmtId="0" fontId="35" fillId="0" borderId="0"/>
    <xf numFmtId="179" fontId="39" fillId="0" borderId="0">
      <alignment vertical="center"/>
    </xf>
    <xf numFmtId="176" fontId="15" fillId="0" borderId="0"/>
    <xf numFmtId="176" fontId="15" fillId="0" borderId="0"/>
    <xf numFmtId="176" fontId="15" fillId="0" borderId="0"/>
    <xf numFmtId="0" fontId="0" fillId="0" borderId="0">
      <alignment vertical="center"/>
    </xf>
    <xf numFmtId="179" fontId="40" fillId="0" borderId="0" applyNumberFormat="0" applyFill="0" applyBorder="0" applyProtection="0"/>
    <xf numFmtId="180" fontId="35" fillId="0" borderId="0">
      <alignment vertical="center"/>
    </xf>
    <xf numFmtId="0" fontId="35" fillId="0" borderId="0" applyNumberFormat="0" applyFont="0" applyFill="0" applyBorder="0" applyAlignment="0" applyProtection="0"/>
    <xf numFmtId="0" fontId="35" fillId="0" borderId="0">
      <alignment vertical="center"/>
    </xf>
    <xf numFmtId="1" fontId="36" fillId="0" borderId="0">
      <protection locked="0"/>
    </xf>
  </cellStyleXfs>
  <cellXfs count="59">
    <xf numFmtId="0" fontId="0" fillId="0" borderId="0" xfId="0" applyAlignment="1"/>
    <xf numFmtId="0" fontId="0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81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9" fillId="0" borderId="0" xfId="0" applyFont="1" applyFill="1" applyAlignment="1"/>
    <xf numFmtId="0" fontId="9" fillId="0" borderId="3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 applyProtection="1">
      <alignment horizontal="center" vertical="center"/>
      <protection locked="0"/>
    </xf>
    <xf numFmtId="0" fontId="11" fillId="0" borderId="0" xfId="0" applyFont="1" applyFill="1" applyAlignment="1"/>
    <xf numFmtId="0" fontId="9" fillId="0" borderId="3" xfId="0" applyFont="1" applyFill="1" applyBorder="1" applyAlignment="1" applyProtection="1">
      <alignment horizontal="center" vertical="center"/>
      <protection locked="0"/>
    </xf>
    <xf numFmtId="181" fontId="12" fillId="0" borderId="1" xfId="0" applyNumberFormat="1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 wrapText="1"/>
    </xf>
    <xf numFmtId="0" fontId="9" fillId="0" borderId="4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horizontal="center" vertical="center"/>
    </xf>
    <xf numFmtId="181" fontId="12" fillId="0" borderId="1" xfId="0" applyNumberFormat="1" applyFont="1" applyFill="1" applyBorder="1" applyAlignment="1">
      <alignment horizontal="center" vertical="center"/>
    </xf>
    <xf numFmtId="0" fontId="9" fillId="2" borderId="2" xfId="0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181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49" fontId="13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applyProtection="1" quotePrefix="1">
      <alignment horizontal="center" vertical="center"/>
      <protection locked="0"/>
    </xf>
    <xf numFmtId="0" fontId="9" fillId="2" borderId="2" xfId="0" applyFont="1" applyFill="1" applyBorder="1" applyAlignment="1" quotePrefix="1">
      <alignment horizontal="center" vertical="center"/>
    </xf>
    <xf numFmtId="0" fontId="9" fillId="2" borderId="1" xfId="0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pn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50</xdr:row>
      <xdr:rowOff>0</xdr:rowOff>
    </xdr:from>
    <xdr:to>
      <xdr:col>1</xdr:col>
      <xdr:colOff>1055370</xdr:colOff>
      <xdr:row>53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502410" y="13469620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6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>
    <pageSetUpPr fitToPage="1"/>
  </sheetPr>
  <dimension ref="A1:P52"/>
  <sheetViews>
    <sheetView tabSelected="1" workbookViewId="0">
      <selection activeCell="M46" sqref="M46"/>
    </sheetView>
  </sheetViews>
  <sheetFormatPr defaultColWidth="9" defaultRowHeight="13.5"/>
  <cols>
    <col min="1" max="1" width="5.99166666666667" style="6" customWidth="1"/>
    <col min="2" max="2" width="62.625" style="7" customWidth="1"/>
    <col min="3" max="3" width="12.625" style="8" customWidth="1"/>
    <col min="4" max="4" width="20.6333333333333" style="8" customWidth="1"/>
    <col min="5" max="5" width="10.375" style="6" customWidth="1"/>
    <col min="6" max="6" width="16.375" style="5" customWidth="1"/>
    <col min="7" max="7" width="6.5" style="6" customWidth="1"/>
    <col min="8" max="8" width="6.25" style="6" customWidth="1"/>
    <col min="9" max="9" width="9" style="6" customWidth="1"/>
    <col min="10" max="10" width="6.25" style="6" customWidth="1"/>
    <col min="11" max="11" width="12.625" style="9" customWidth="1"/>
    <col min="12" max="12" width="11" style="9" customWidth="1"/>
    <col min="13" max="13" width="14.25" style="6" customWidth="1"/>
    <col min="14" max="16384" width="9" style="6"/>
  </cols>
  <sheetData>
    <row r="1" s="1" customFormat="1" ht="25.5" spans="1:16">
      <c r="A1" s="10" t="s">
        <v>0</v>
      </c>
      <c r="B1" s="11"/>
      <c r="C1" s="12"/>
      <c r="D1" s="12"/>
      <c r="E1" s="11"/>
      <c r="F1" s="11"/>
      <c r="G1" s="11"/>
      <c r="H1" s="11"/>
      <c r="I1" s="11"/>
      <c r="J1" s="11"/>
      <c r="K1" s="11"/>
      <c r="L1" s="11"/>
    </row>
    <row r="2" s="1" customFormat="1" ht="18" customHeight="1" spans="1:16">
      <c r="A2" s="13" t="s">
        <v>1</v>
      </c>
      <c r="B2" s="13"/>
      <c r="C2" s="14" t="s">
        <v>2</v>
      </c>
      <c r="D2" s="14"/>
      <c r="E2" s="15"/>
      <c r="F2" s="15"/>
      <c r="G2" s="15" t="s">
        <v>3</v>
      </c>
      <c r="H2" s="15"/>
      <c r="I2" s="15"/>
      <c r="J2" s="15"/>
      <c r="K2" s="15" t="s">
        <v>4</v>
      </c>
      <c r="L2" s="15"/>
    </row>
    <row r="3" s="1" customFormat="1" ht="18" customHeight="1" spans="1:16">
      <c r="A3" s="13"/>
      <c r="B3" s="13"/>
      <c r="C3" s="14"/>
      <c r="D3" s="14"/>
      <c r="E3" s="15"/>
      <c r="F3" s="15"/>
      <c r="G3" s="15"/>
      <c r="H3" s="15"/>
      <c r="I3" s="15"/>
      <c r="J3" s="15"/>
      <c r="K3" s="16" t="s">
        <v>5</v>
      </c>
      <c r="L3" s="15"/>
    </row>
    <row r="4" s="2" customFormat="1" ht="21.95" customHeight="1" spans="1:16">
      <c r="A4" s="17" t="s">
        <v>6</v>
      </c>
      <c r="B4" s="17" t="s">
        <v>7</v>
      </c>
      <c r="C4" s="18" t="s">
        <v>8</v>
      </c>
      <c r="D4" s="18" t="s">
        <v>9</v>
      </c>
      <c r="E4" s="17" t="s">
        <v>10</v>
      </c>
      <c r="F4" s="19" t="s">
        <v>11</v>
      </c>
      <c r="G4" s="17" t="s">
        <v>12</v>
      </c>
      <c r="H4" s="17"/>
      <c r="I4" s="17" t="s">
        <v>13</v>
      </c>
      <c r="J4" s="17"/>
      <c r="K4" s="17" t="s">
        <v>14</v>
      </c>
      <c r="L4" s="17" t="s">
        <v>15</v>
      </c>
    </row>
    <row r="5" s="2" customFormat="1" ht="21.95" customHeight="1" spans="1:16">
      <c r="A5" s="17"/>
      <c r="B5" s="17"/>
      <c r="C5" s="18"/>
      <c r="D5" s="18"/>
      <c r="E5" s="17"/>
      <c r="F5" s="19"/>
      <c r="G5" s="17" t="s">
        <v>16</v>
      </c>
      <c r="H5" s="17" t="s">
        <v>17</v>
      </c>
      <c r="I5" s="17" t="s">
        <v>18</v>
      </c>
      <c r="J5" s="17" t="s">
        <v>19</v>
      </c>
      <c r="K5" s="17"/>
      <c r="L5" s="17"/>
    </row>
    <row r="6" s="3" customFormat="1" ht="21" customHeight="1" spans="1:16">
      <c r="A6" s="20">
        <v>1</v>
      </c>
      <c r="B6" s="59" t="s">
        <v>20</v>
      </c>
      <c r="C6" s="20"/>
      <c r="D6" s="21" t="s">
        <v>21</v>
      </c>
      <c r="E6" s="21">
        <v>1600</v>
      </c>
      <c r="F6" s="60" t="s">
        <v>22</v>
      </c>
      <c r="G6" s="22">
        <v>1595</v>
      </c>
      <c r="H6" s="23"/>
      <c r="I6" s="24"/>
      <c r="J6" s="24"/>
      <c r="K6" s="25" t="s">
        <v>23</v>
      </c>
      <c r="L6" s="26"/>
      <c r="M6" s="27"/>
      <c r="N6" s="27"/>
    </row>
    <row r="7" s="3" customFormat="1" ht="21" customHeight="1" spans="1:16">
      <c r="A7" s="28">
        <v>2</v>
      </c>
      <c r="B7" s="28">
        <v>0</v>
      </c>
      <c r="C7" s="28"/>
      <c r="D7" s="29"/>
      <c r="E7" s="29">
        <v>0</v>
      </c>
      <c r="F7" s="29"/>
      <c r="G7" s="30"/>
      <c r="H7" s="22">
        <v>4</v>
      </c>
      <c r="I7" s="24"/>
      <c r="J7" s="24"/>
      <c r="K7" s="25" t="s">
        <v>23</v>
      </c>
      <c r="L7" s="26"/>
      <c r="M7" s="27" t="s">
        <v>24</v>
      </c>
      <c r="N7" s="27" t="str">
        <f>_xlfn.DISPIMG("ID_32C865D6B4C04EC0848A6C55CC11839B",1)</f>
        <v>=DISPIMG("ID_32C865D6B4C04EC0848A6C55CC11839B",1)</v>
      </c>
      <c r="O7" s="3" t="str">
        <f>_xlfn.DISPIMG("ID_F260DA5E86AF425E8214701F33EBA2FE",1)</f>
        <v>=DISPIMG("ID_F260DA5E86AF425E8214701F33EBA2FE",1)</v>
      </c>
      <c r="P7" s="3" t="str">
        <f>_xlfn.DISPIMG("ID_F6B74FFCC2334E2AA1972427427571E6",1)</f>
        <v>=DISPIMG("ID_F6B74FFCC2334E2AA1972427427571E6",1)</v>
      </c>
    </row>
    <row r="8" s="3" customFormat="1" ht="21" customHeight="1" spans="1:16">
      <c r="A8" s="31"/>
      <c r="B8" s="31"/>
      <c r="C8" s="31"/>
      <c r="D8" s="32"/>
      <c r="E8" s="32"/>
      <c r="F8" s="32"/>
      <c r="G8" s="33"/>
      <c r="H8" s="34">
        <v>1</v>
      </c>
      <c r="I8" s="24"/>
      <c r="J8" s="24"/>
      <c r="K8" s="25" t="s">
        <v>23</v>
      </c>
      <c r="L8" s="26"/>
      <c r="M8" s="27" t="s">
        <v>25</v>
      </c>
      <c r="N8" s="27"/>
    </row>
    <row r="9" s="3" customFormat="1" ht="21" customHeight="1" spans="1:16">
      <c r="A9" s="20">
        <v>3</v>
      </c>
      <c r="B9" s="59" t="s">
        <v>26</v>
      </c>
      <c r="C9" s="20"/>
      <c r="D9" s="20" t="s">
        <v>27</v>
      </c>
      <c r="E9" s="20">
        <v>1208</v>
      </c>
      <c r="F9" s="59" t="s">
        <v>22</v>
      </c>
      <c r="G9" s="25">
        <v>1207</v>
      </c>
      <c r="H9" s="26"/>
      <c r="I9" s="24"/>
      <c r="J9" s="24"/>
      <c r="K9" s="25" t="s">
        <v>28</v>
      </c>
      <c r="L9" s="26"/>
      <c r="M9" s="27"/>
      <c r="N9" s="27"/>
    </row>
    <row r="10" s="3" customFormat="1" ht="21" customHeight="1" spans="1:16">
      <c r="A10" s="31"/>
      <c r="B10" s="31"/>
      <c r="C10" s="31"/>
      <c r="D10" s="31"/>
      <c r="E10" s="31"/>
      <c r="F10" s="31"/>
      <c r="G10" s="25"/>
      <c r="H10" s="26">
        <v>1</v>
      </c>
      <c r="I10" s="24"/>
      <c r="J10" s="24"/>
      <c r="K10" s="25" t="s">
        <v>28</v>
      </c>
      <c r="L10" s="26"/>
      <c r="M10" s="27" t="s">
        <v>25</v>
      </c>
      <c r="N10" s="27"/>
    </row>
    <row r="11" s="3" customFormat="1" ht="21" customHeight="1" spans="1:16">
      <c r="A11" s="20">
        <v>4</v>
      </c>
      <c r="B11" s="59" t="s">
        <v>29</v>
      </c>
      <c r="C11" s="20"/>
      <c r="D11" s="20" t="s">
        <v>30</v>
      </c>
      <c r="E11" s="20">
        <v>320</v>
      </c>
      <c r="F11" s="59" t="s">
        <v>22</v>
      </c>
      <c r="G11" s="25">
        <v>319</v>
      </c>
      <c r="H11" s="26"/>
      <c r="I11" s="24"/>
      <c r="J11" s="24"/>
      <c r="K11" s="25" t="s">
        <v>31</v>
      </c>
      <c r="L11" s="26"/>
      <c r="M11" s="27"/>
      <c r="N11" s="27"/>
    </row>
    <row r="12" s="3" customFormat="1" ht="21" customHeight="1" spans="1:16">
      <c r="A12" s="31"/>
      <c r="B12" s="31"/>
      <c r="C12" s="31"/>
      <c r="D12" s="31"/>
      <c r="E12" s="31"/>
      <c r="F12" s="31"/>
      <c r="G12" s="25"/>
      <c r="H12" s="26">
        <v>1</v>
      </c>
      <c r="I12" s="24"/>
      <c r="J12" s="24"/>
      <c r="K12" s="25"/>
      <c r="L12" s="26"/>
      <c r="M12" s="27" t="s">
        <v>25</v>
      </c>
      <c r="N12" s="27"/>
    </row>
    <row r="13" s="3" customFormat="1" ht="21" customHeight="1" spans="1:16">
      <c r="A13" s="20">
        <v>5</v>
      </c>
      <c r="B13" s="59" t="s">
        <v>32</v>
      </c>
      <c r="C13" s="20"/>
      <c r="D13" s="20" t="s">
        <v>33</v>
      </c>
      <c r="E13" s="20">
        <v>306</v>
      </c>
      <c r="F13" s="59" t="s">
        <v>22</v>
      </c>
      <c r="G13" s="25">
        <v>305</v>
      </c>
      <c r="H13" s="26"/>
      <c r="I13" s="24"/>
      <c r="J13" s="24"/>
      <c r="K13" s="25" t="s">
        <v>34</v>
      </c>
      <c r="L13" s="26"/>
      <c r="M13" s="27"/>
      <c r="N13" s="27"/>
    </row>
    <row r="14" s="3" customFormat="1" ht="21" customHeight="1" spans="1:16">
      <c r="A14" s="31"/>
      <c r="B14" s="31"/>
      <c r="C14" s="31"/>
      <c r="D14" s="31"/>
      <c r="E14" s="31"/>
      <c r="F14" s="31"/>
      <c r="G14" s="25"/>
      <c r="H14" s="26">
        <v>1</v>
      </c>
      <c r="I14" s="24"/>
      <c r="J14" s="24"/>
      <c r="K14" s="25" t="s">
        <v>34</v>
      </c>
      <c r="L14" s="26"/>
      <c r="M14" s="27" t="s">
        <v>25</v>
      </c>
      <c r="N14" s="27"/>
    </row>
    <row r="15" s="3" customFormat="1" ht="21" customHeight="1" spans="1:16">
      <c r="A15" s="15">
        <v>6</v>
      </c>
      <c r="B15" s="61" t="s">
        <v>35</v>
      </c>
      <c r="C15" s="25"/>
      <c r="D15" s="25" t="s">
        <v>36</v>
      </c>
      <c r="E15" s="25">
        <v>300</v>
      </c>
      <c r="F15" s="61" t="s">
        <v>22</v>
      </c>
      <c r="G15" s="25">
        <v>299</v>
      </c>
      <c r="H15" s="26"/>
      <c r="I15" s="24"/>
      <c r="J15" s="24"/>
      <c r="K15" s="25" t="s">
        <v>37</v>
      </c>
      <c r="L15" s="26"/>
      <c r="M15" s="27"/>
      <c r="N15" s="27"/>
    </row>
    <row r="16" s="3" customFormat="1" ht="21" customHeight="1" spans="1:16">
      <c r="A16" s="15"/>
      <c r="B16" s="25">
        <v>0</v>
      </c>
      <c r="C16" s="25"/>
      <c r="D16" s="25"/>
      <c r="E16" s="25">
        <v>0</v>
      </c>
      <c r="F16" s="25"/>
      <c r="H16" s="25">
        <v>1</v>
      </c>
      <c r="I16" s="24"/>
      <c r="J16" s="24"/>
      <c r="K16" s="25" t="s">
        <v>37</v>
      </c>
      <c r="L16" s="26"/>
      <c r="M16" s="27" t="s">
        <v>24</v>
      </c>
      <c r="N16" s="27" t="s">
        <v>25</v>
      </c>
      <c r="O16" s="3" t="str">
        <f>_xlfn.DISPIMG("ID_84AE43D676E4480E8F47E6A531E0F646",1)</f>
        <v>=DISPIMG("ID_84AE43D676E4480E8F47E6A531E0F646",1)</v>
      </c>
    </row>
    <row r="17" s="3" customFormat="1" ht="21" customHeight="1" spans="1:14">
      <c r="A17" s="20">
        <v>7</v>
      </c>
      <c r="B17" s="59" t="s">
        <v>38</v>
      </c>
      <c r="C17" s="20"/>
      <c r="D17" s="20" t="s">
        <v>39</v>
      </c>
      <c r="E17" s="20">
        <v>400</v>
      </c>
      <c r="F17" s="59" t="s">
        <v>22</v>
      </c>
      <c r="G17" s="25">
        <v>399</v>
      </c>
      <c r="H17" s="26"/>
      <c r="I17" s="24"/>
      <c r="J17" s="24"/>
      <c r="K17" s="25" t="s">
        <v>40</v>
      </c>
      <c r="L17" s="26"/>
      <c r="M17" s="27"/>
      <c r="N17" s="27"/>
    </row>
    <row r="18" s="3" customFormat="1" ht="21" customHeight="1" spans="1:14">
      <c r="A18" s="31"/>
      <c r="B18" s="31"/>
      <c r="C18" s="31"/>
      <c r="D18" s="31"/>
      <c r="E18" s="31"/>
      <c r="F18" s="31"/>
      <c r="G18" s="25"/>
      <c r="H18" s="26">
        <v>1</v>
      </c>
      <c r="I18" s="24"/>
      <c r="J18" s="24"/>
      <c r="K18" s="25" t="s">
        <v>40</v>
      </c>
      <c r="L18" s="26"/>
      <c r="M18" s="27" t="s">
        <v>25</v>
      </c>
      <c r="N18" s="27"/>
    </row>
    <row r="19" s="3" customFormat="1" ht="21" customHeight="1" spans="1:14">
      <c r="A19" s="20">
        <v>8</v>
      </c>
      <c r="B19" s="59" t="s">
        <v>41</v>
      </c>
      <c r="C19" s="20"/>
      <c r="D19" s="20" t="s">
        <v>42</v>
      </c>
      <c r="E19" s="20">
        <v>320</v>
      </c>
      <c r="F19" s="59" t="s">
        <v>22</v>
      </c>
      <c r="G19" s="25">
        <v>319</v>
      </c>
      <c r="H19" s="26"/>
      <c r="I19" s="24"/>
      <c r="J19" s="24"/>
      <c r="K19" s="25" t="s">
        <v>43</v>
      </c>
      <c r="L19" s="26"/>
      <c r="M19" s="27"/>
      <c r="N19" s="27"/>
    </row>
    <row r="20" s="3" customFormat="1" ht="21" customHeight="1" spans="1:14">
      <c r="A20" s="31"/>
      <c r="B20" s="31"/>
      <c r="C20" s="31"/>
      <c r="D20" s="31"/>
      <c r="E20" s="31"/>
      <c r="F20" s="31"/>
      <c r="G20" s="25"/>
      <c r="H20" s="26">
        <v>1</v>
      </c>
      <c r="I20" s="24"/>
      <c r="J20" s="24"/>
      <c r="K20" s="25" t="s">
        <v>43</v>
      </c>
      <c r="L20" s="26"/>
      <c r="M20" s="27" t="s">
        <v>25</v>
      </c>
      <c r="N20" s="27"/>
    </row>
    <row r="21" s="3" customFormat="1" ht="21" customHeight="1" spans="1:14">
      <c r="A21" s="20">
        <v>9</v>
      </c>
      <c r="B21" s="59" t="s">
        <v>44</v>
      </c>
      <c r="C21" s="20"/>
      <c r="D21" s="20" t="s">
        <v>45</v>
      </c>
      <c r="E21" s="20">
        <v>608</v>
      </c>
      <c r="F21" s="59" t="s">
        <v>22</v>
      </c>
      <c r="G21" s="25">
        <v>607</v>
      </c>
      <c r="H21" s="26"/>
      <c r="I21" s="24"/>
      <c r="J21" s="24"/>
      <c r="K21" s="25" t="s">
        <v>46</v>
      </c>
      <c r="L21" s="26"/>
      <c r="M21" s="27"/>
      <c r="N21" s="27"/>
    </row>
    <row r="22" s="3" customFormat="1" ht="21" customHeight="1" spans="1:14">
      <c r="A22" s="31"/>
      <c r="B22" s="31"/>
      <c r="C22" s="31"/>
      <c r="D22" s="31"/>
      <c r="E22" s="31"/>
      <c r="F22" s="31"/>
      <c r="H22" s="25">
        <v>1</v>
      </c>
      <c r="I22" s="24"/>
      <c r="J22" s="24"/>
      <c r="K22" s="25" t="s">
        <v>46</v>
      </c>
      <c r="L22" s="26"/>
      <c r="M22" s="27" t="s">
        <v>25</v>
      </c>
      <c r="N22" s="27"/>
    </row>
    <row r="23" s="3" customFormat="1" ht="21" customHeight="1" spans="1:14">
      <c r="A23" s="20">
        <v>10</v>
      </c>
      <c r="B23" s="59" t="s">
        <v>47</v>
      </c>
      <c r="C23" s="20"/>
      <c r="D23" s="20" t="s">
        <v>48</v>
      </c>
      <c r="E23" s="20">
        <v>308</v>
      </c>
      <c r="F23" s="61" t="s">
        <v>22</v>
      </c>
      <c r="G23" s="25">
        <v>306</v>
      </c>
      <c r="H23" s="26"/>
      <c r="I23" s="24"/>
      <c r="J23" s="24"/>
      <c r="K23" s="25" t="s">
        <v>49</v>
      </c>
      <c r="L23" s="26"/>
      <c r="M23" s="27"/>
      <c r="N23" s="27"/>
    </row>
    <row r="24" s="3" customFormat="1" ht="21" customHeight="1" spans="1:14">
      <c r="A24" s="28">
        <v>11</v>
      </c>
      <c r="B24" s="28">
        <v>0</v>
      </c>
      <c r="C24" s="28"/>
      <c r="D24" s="28"/>
      <c r="E24" s="28">
        <v>0</v>
      </c>
      <c r="F24" s="25"/>
      <c r="G24" s="35"/>
      <c r="H24" s="35">
        <v>1</v>
      </c>
      <c r="I24" s="35"/>
      <c r="J24" s="35"/>
      <c r="K24" s="25" t="s">
        <v>49</v>
      </c>
      <c r="L24" s="26"/>
      <c r="M24" s="27" t="s">
        <v>25</v>
      </c>
      <c r="N24" s="27"/>
    </row>
    <row r="25" s="3" customFormat="1" ht="21" customHeight="1" spans="1:14">
      <c r="A25" s="31"/>
      <c r="B25" s="31"/>
      <c r="C25" s="31"/>
      <c r="D25" s="31"/>
      <c r="E25" s="31"/>
      <c r="F25" s="25"/>
      <c r="G25" s="25"/>
      <c r="H25" s="25">
        <v>1</v>
      </c>
      <c r="I25" s="24"/>
      <c r="J25" s="24"/>
      <c r="K25" s="25"/>
      <c r="L25" s="26"/>
      <c r="M25" s="27" t="s">
        <v>50</v>
      </c>
      <c r="N25" s="27" t="str">
        <f>_xlfn.DISPIMG("ID_DC06B8BB68A14F4D8B07621CA6109EC9",1)</f>
        <v>=DISPIMG("ID_DC06B8BB68A14F4D8B07621CA6109EC9",1)</v>
      </c>
    </row>
    <row r="26" s="3" customFormat="1" ht="21" customHeight="1" spans="1:14">
      <c r="A26" s="36">
        <v>12</v>
      </c>
      <c r="B26" s="62" t="s">
        <v>51</v>
      </c>
      <c r="C26" s="36"/>
      <c r="D26" s="36" t="s">
        <v>52</v>
      </c>
      <c r="E26" s="36">
        <v>8290</v>
      </c>
      <c r="F26" s="62" t="s">
        <v>22</v>
      </c>
      <c r="G26" s="25">
        <v>229</v>
      </c>
      <c r="H26" s="26"/>
      <c r="I26" s="24"/>
      <c r="J26" s="24"/>
      <c r="K26" s="25" t="s">
        <v>53</v>
      </c>
      <c r="L26" s="26"/>
      <c r="M26" s="37" t="s">
        <v>54</v>
      </c>
      <c r="N26" s="37"/>
    </row>
    <row r="27" s="3" customFormat="1" ht="21" customHeight="1" spans="1:14">
      <c r="A27" s="38"/>
      <c r="B27" s="38"/>
      <c r="C27" s="38"/>
      <c r="D27" s="38"/>
      <c r="E27" s="38"/>
      <c r="F27" s="38"/>
      <c r="G27" s="25"/>
      <c r="H27" s="26">
        <v>1</v>
      </c>
      <c r="I27" s="24"/>
      <c r="J27" s="24"/>
      <c r="K27" s="25" t="s">
        <v>53</v>
      </c>
      <c r="L27" s="26"/>
      <c r="M27" s="27" t="s">
        <v>55</v>
      </c>
      <c r="N27" s="27"/>
    </row>
    <row r="28" s="3" customFormat="1" ht="21" customHeight="1" spans="1:14">
      <c r="A28" s="38">
        <v>13</v>
      </c>
      <c r="B28" s="38">
        <v>0</v>
      </c>
      <c r="C28" s="38"/>
      <c r="D28" s="38"/>
      <c r="E28" s="38">
        <v>0</v>
      </c>
      <c r="F28" s="38"/>
      <c r="G28" s="25">
        <v>59</v>
      </c>
      <c r="H28" s="26"/>
      <c r="I28" s="24"/>
      <c r="J28" s="24"/>
      <c r="K28" s="25" t="s">
        <v>56</v>
      </c>
      <c r="L28" s="26"/>
      <c r="M28" s="37" t="s">
        <v>54</v>
      </c>
      <c r="N28" s="37"/>
    </row>
    <row r="29" s="3" customFormat="1" ht="21" customHeight="1" spans="1:14">
      <c r="A29" s="38"/>
      <c r="B29" s="38"/>
      <c r="C29" s="38"/>
      <c r="D29" s="38"/>
      <c r="E29" s="38"/>
      <c r="F29" s="38"/>
      <c r="G29" s="25"/>
      <c r="H29" s="26">
        <v>1</v>
      </c>
      <c r="I29" s="24"/>
      <c r="J29" s="24"/>
      <c r="K29" s="25" t="s">
        <v>56</v>
      </c>
      <c r="L29" s="26"/>
      <c r="M29" s="37" t="s">
        <v>55</v>
      </c>
      <c r="N29" s="37"/>
    </row>
    <row r="30" s="3" customFormat="1" ht="21" customHeight="1" spans="1:14">
      <c r="A30" s="38">
        <v>14</v>
      </c>
      <c r="B30" s="38">
        <v>0</v>
      </c>
      <c r="C30" s="38"/>
      <c r="D30" s="38"/>
      <c r="E30" s="38">
        <v>0</v>
      </c>
      <c r="F30" s="38"/>
      <c r="G30" s="25">
        <v>2308</v>
      </c>
      <c r="H30" s="26"/>
      <c r="I30" s="24"/>
      <c r="J30" s="24"/>
      <c r="K30" s="25" t="s">
        <v>57</v>
      </c>
      <c r="L30" s="26"/>
      <c r="M30" s="27"/>
      <c r="N30" s="27"/>
    </row>
    <row r="31" s="3" customFormat="1" ht="21" customHeight="1" spans="1:14">
      <c r="A31" s="38"/>
      <c r="B31" s="38"/>
      <c r="C31" s="38"/>
      <c r="D31" s="38"/>
      <c r="E31" s="38"/>
      <c r="F31" s="38"/>
      <c r="H31" s="25">
        <v>1</v>
      </c>
      <c r="I31" s="24"/>
      <c r="J31" s="24"/>
      <c r="K31" s="25" t="s">
        <v>57</v>
      </c>
      <c r="L31" s="26"/>
      <c r="M31" s="27" t="s">
        <v>25</v>
      </c>
      <c r="N31" s="27"/>
    </row>
    <row r="32" s="3" customFormat="1" ht="21" customHeight="1" spans="1:14">
      <c r="A32" s="38">
        <v>15</v>
      </c>
      <c r="B32" s="38">
        <v>0</v>
      </c>
      <c r="C32" s="38"/>
      <c r="D32" s="38"/>
      <c r="E32" s="38">
        <v>0</v>
      </c>
      <c r="F32" s="38"/>
      <c r="H32" s="25">
        <v>1</v>
      </c>
      <c r="I32" s="24"/>
      <c r="J32" s="24"/>
      <c r="K32" s="25" t="s">
        <v>57</v>
      </c>
      <c r="L32" s="26"/>
      <c r="M32" s="27" t="s">
        <v>58</v>
      </c>
      <c r="N32" s="27" t="str">
        <f>_xlfn.DISPIMG("ID_2D3010FCEAE944FE8D74CFD64ED8D89D",1)</f>
        <v>=DISPIMG("ID_2D3010FCEAE944FE8D74CFD64ED8D89D",1)</v>
      </c>
    </row>
    <row r="33" s="3" customFormat="1" ht="21" customHeight="1" spans="1:15">
      <c r="A33" s="38"/>
      <c r="B33" s="38">
        <v>0</v>
      </c>
      <c r="C33" s="38"/>
      <c r="D33" s="38"/>
      <c r="E33" s="38">
        <v>0</v>
      </c>
      <c r="F33" s="38"/>
      <c r="G33" s="25">
        <v>1649</v>
      </c>
      <c r="H33" s="26"/>
      <c r="I33" s="24"/>
      <c r="J33" s="24"/>
      <c r="K33" s="25" t="s">
        <v>59</v>
      </c>
      <c r="L33" s="26"/>
      <c r="M33" s="27"/>
      <c r="N33" s="27"/>
    </row>
    <row r="34" s="3" customFormat="1" ht="21" customHeight="1" spans="1:15">
      <c r="A34" s="38"/>
      <c r="B34" s="38">
        <v>0</v>
      </c>
      <c r="C34" s="38"/>
      <c r="D34" s="38"/>
      <c r="E34" s="38">
        <v>0</v>
      </c>
      <c r="F34" s="38"/>
      <c r="H34" s="25">
        <v>1</v>
      </c>
      <c r="I34" s="24"/>
      <c r="J34" s="24"/>
      <c r="K34" s="25" t="s">
        <v>59</v>
      </c>
      <c r="L34" s="26"/>
      <c r="M34" s="27" t="s">
        <v>60</v>
      </c>
      <c r="N34" s="27" t="s">
        <v>25</v>
      </c>
    </row>
    <row r="35" s="3" customFormat="1" ht="21" customHeight="1" spans="1:15">
      <c r="A35" s="38"/>
      <c r="B35" s="38">
        <v>0</v>
      </c>
      <c r="C35" s="38"/>
      <c r="D35" s="38"/>
      <c r="E35" s="38">
        <v>0</v>
      </c>
      <c r="F35" s="38"/>
      <c r="G35" s="25">
        <v>4036</v>
      </c>
      <c r="H35" s="39"/>
      <c r="I35" s="24"/>
      <c r="J35" s="24"/>
      <c r="K35" s="25" t="s">
        <v>61</v>
      </c>
      <c r="L35" s="40"/>
      <c r="M35" s="27"/>
      <c r="N35" s="27"/>
    </row>
    <row r="36" s="3" customFormat="1" ht="21" customHeight="1" spans="1:15">
      <c r="A36" s="38"/>
      <c r="B36" s="38">
        <v>0</v>
      </c>
      <c r="C36" s="38"/>
      <c r="D36" s="38"/>
      <c r="E36" s="38">
        <v>0</v>
      </c>
      <c r="F36" s="38"/>
      <c r="H36" s="25">
        <v>3</v>
      </c>
      <c r="I36" s="24"/>
      <c r="J36" s="24"/>
      <c r="K36" s="25" t="s">
        <v>61</v>
      </c>
      <c r="L36" s="40"/>
      <c r="M36" s="27" t="s">
        <v>24</v>
      </c>
      <c r="N36" s="27" t="str">
        <f>_xlfn.DISPIMG("ID_7BAC48CC8C23457A8EFA3A6C885A1C1C",1)</f>
        <v>=DISPIMG("ID_7BAC48CC8C23457A8EFA3A6C885A1C1C",1)</v>
      </c>
      <c r="O36" s="3" t="str">
        <f>_xlfn.DISPIMG("ID_17FAB17F463B40AAA6E6765269C35224",1)</f>
        <v>=DISPIMG("ID_17FAB17F463B40AAA6E6765269C35224",1)</v>
      </c>
    </row>
    <row r="37" s="3" customFormat="1" ht="21" customHeight="1" spans="1:15">
      <c r="A37" s="41"/>
      <c r="B37" s="41"/>
      <c r="C37" s="41"/>
      <c r="D37" s="41"/>
      <c r="E37" s="41"/>
      <c r="F37" s="41"/>
      <c r="G37" s="42"/>
      <c r="H37" s="43">
        <v>1</v>
      </c>
      <c r="I37" s="24"/>
      <c r="J37" s="24"/>
      <c r="K37" s="25" t="s">
        <v>61</v>
      </c>
      <c r="L37" s="40"/>
      <c r="M37" s="27" t="s">
        <v>24</v>
      </c>
      <c r="N37" s="37" t="s">
        <v>25</v>
      </c>
    </row>
    <row r="38" s="3" customFormat="1" ht="21" customHeight="1" spans="1:15">
      <c r="A38" s="20"/>
      <c r="B38" s="59" t="s">
        <v>62</v>
      </c>
      <c r="C38" s="20"/>
      <c r="D38" s="44" t="s">
        <v>63</v>
      </c>
      <c r="E38" s="44">
        <v>149</v>
      </c>
      <c r="F38" s="63" t="s">
        <v>22</v>
      </c>
      <c r="G38" s="25">
        <v>148</v>
      </c>
      <c r="H38" s="39"/>
      <c r="I38" s="24"/>
      <c r="J38" s="24"/>
      <c r="K38" s="25" t="s">
        <v>64</v>
      </c>
      <c r="L38" s="40"/>
      <c r="M38" s="27"/>
      <c r="N38" s="27"/>
    </row>
    <row r="39" s="3" customFormat="1" ht="21" customHeight="1" spans="1:15">
      <c r="A39" s="28"/>
      <c r="B39" s="28"/>
      <c r="C39" s="28"/>
      <c r="D39" s="45"/>
      <c r="E39" s="45"/>
      <c r="F39" s="45"/>
      <c r="G39" s="25"/>
      <c r="H39" s="39">
        <v>1</v>
      </c>
      <c r="I39" s="24"/>
      <c r="J39" s="24"/>
      <c r="K39" s="25" t="s">
        <v>64</v>
      </c>
      <c r="L39" s="40"/>
      <c r="M39" s="27" t="s">
        <v>25</v>
      </c>
      <c r="N39" s="27"/>
    </row>
    <row r="40" s="3" customFormat="1" ht="21" customHeight="1" spans="1:15">
      <c r="A40" s="15"/>
      <c r="B40" s="61" t="s">
        <v>65</v>
      </c>
      <c r="C40" s="25"/>
      <c r="D40" s="46" t="s">
        <v>66</v>
      </c>
      <c r="E40" s="46">
        <v>140</v>
      </c>
      <c r="F40" s="64" t="s">
        <v>22</v>
      </c>
      <c r="G40" s="25">
        <v>43</v>
      </c>
      <c r="H40" s="39"/>
      <c r="I40" s="24"/>
      <c r="J40" s="24"/>
      <c r="K40" s="25" t="s">
        <v>67</v>
      </c>
      <c r="L40" s="40"/>
      <c r="M40" s="27"/>
      <c r="N40" s="27"/>
    </row>
    <row r="41" s="3" customFormat="1" ht="21" customHeight="1" spans="1:15">
      <c r="A41" s="15"/>
      <c r="B41" s="25"/>
      <c r="C41" s="25"/>
      <c r="D41" s="46"/>
      <c r="E41" s="46"/>
      <c r="F41" s="46"/>
      <c r="G41" s="25"/>
      <c r="H41" s="39">
        <v>1</v>
      </c>
      <c r="I41" s="24"/>
      <c r="J41" s="24"/>
      <c r="K41" s="25" t="s">
        <v>67</v>
      </c>
      <c r="L41" s="40"/>
      <c r="M41" s="27" t="s">
        <v>25</v>
      </c>
      <c r="N41" s="27"/>
    </row>
    <row r="42" s="3" customFormat="1" ht="21" customHeight="1" spans="1:15">
      <c r="A42" s="15"/>
      <c r="B42" s="25">
        <v>0</v>
      </c>
      <c r="C42" s="25"/>
      <c r="D42" s="46"/>
      <c r="E42" s="46">
        <v>0</v>
      </c>
      <c r="F42" s="46"/>
      <c r="G42" s="25">
        <v>95</v>
      </c>
      <c r="H42" s="39"/>
      <c r="I42" s="24"/>
      <c r="J42" s="24"/>
      <c r="K42" s="25" t="s">
        <v>68</v>
      </c>
      <c r="L42" s="40"/>
      <c r="M42" s="27"/>
      <c r="N42" s="27"/>
    </row>
    <row r="43" s="3" customFormat="1" ht="21" customHeight="1" spans="1:15">
      <c r="A43" s="15"/>
      <c r="B43" s="25">
        <v>0</v>
      </c>
      <c r="C43" s="25"/>
      <c r="D43" s="46"/>
      <c r="E43" s="46">
        <v>0</v>
      </c>
      <c r="F43" s="46"/>
      <c r="H43" s="25">
        <v>1</v>
      </c>
      <c r="I43" s="24"/>
      <c r="J43" s="24"/>
      <c r="K43" s="25" t="s">
        <v>68</v>
      </c>
      <c r="L43" s="40"/>
      <c r="M43" s="27" t="s">
        <v>24</v>
      </c>
      <c r="N43" s="27" t="s">
        <v>25</v>
      </c>
      <c r="O43" s="3" t="str">
        <f>_xlfn.DISPIMG("ID_A483724815E945F79F911739218D9F02",1)</f>
        <v>=DISPIMG("ID_A483724815E945F79F911739218D9F02",1)</v>
      </c>
    </row>
    <row r="44" s="3" customFormat="1" ht="21" customHeight="1" spans="1:15">
      <c r="A44" s="15"/>
      <c r="B44" s="61" t="s">
        <v>69</v>
      </c>
      <c r="C44" s="25"/>
      <c r="D44" s="25" t="s">
        <v>70</v>
      </c>
      <c r="E44" s="25">
        <v>649</v>
      </c>
      <c r="F44" s="61" t="s">
        <v>22</v>
      </c>
      <c r="G44" s="25">
        <v>646</v>
      </c>
      <c r="H44" s="39"/>
      <c r="I44" s="24"/>
      <c r="J44" s="24"/>
      <c r="K44" s="25" t="s">
        <v>71</v>
      </c>
      <c r="L44" s="40"/>
      <c r="M44" s="27"/>
      <c r="N44" s="27"/>
    </row>
    <row r="45" s="3" customFormat="1" ht="21" customHeight="1" spans="1:15">
      <c r="A45" s="15"/>
      <c r="B45" s="25">
        <v>0</v>
      </c>
      <c r="C45" s="25"/>
      <c r="D45" s="25"/>
      <c r="E45" s="25">
        <v>0</v>
      </c>
      <c r="F45" s="25"/>
      <c r="H45" s="25">
        <v>1</v>
      </c>
      <c r="I45" s="24"/>
      <c r="J45" s="24"/>
      <c r="K45" s="25" t="s">
        <v>71</v>
      </c>
      <c r="L45" s="40"/>
      <c r="M45" s="27" t="s">
        <v>24</v>
      </c>
      <c r="N45" s="27" t="s">
        <v>25</v>
      </c>
      <c r="O45" s="3" t="str">
        <f>_xlfn.DISPIMG("ID_6AE950629C91436AA6EBB76A5E12A16B",1)</f>
        <v>=DISPIMG("ID_6AE950629C91436AA6EBB76A5E12A16B",1)</v>
      </c>
    </row>
    <row r="46" s="3" customFormat="1" ht="21" customHeight="1" spans="1:15">
      <c r="A46" s="15"/>
      <c r="B46" s="25">
        <v>0</v>
      </c>
      <c r="C46" s="25"/>
      <c r="D46" s="25"/>
      <c r="E46" s="25">
        <v>0</v>
      </c>
      <c r="F46" s="25"/>
      <c r="H46" s="25">
        <v>2</v>
      </c>
      <c r="I46" s="24"/>
      <c r="J46" s="24"/>
      <c r="K46" s="25" t="s">
        <v>71</v>
      </c>
      <c r="L46" s="40"/>
      <c r="M46" s="27" t="s">
        <v>72</v>
      </c>
      <c r="N46" s="27" t="str">
        <f>_xlfn.DISPIMG("ID_EEFEBA5792D64CF691F9BFE2BA63ED1E",1)</f>
        <v>=DISPIMG("ID_EEFEBA5792D64CF691F9BFE2BA63ED1E",1)</v>
      </c>
    </row>
    <row r="47" s="3" customFormat="1" ht="21" customHeight="1" spans="1:15">
      <c r="A47" s="15" t="s">
        <v>73</v>
      </c>
      <c r="B47" s="24"/>
      <c r="C47" s="47"/>
      <c r="D47" s="40"/>
      <c r="E47" s="39">
        <f>SUM(E6:E46)</f>
        <v>14598</v>
      </c>
      <c r="F47" s="48"/>
      <c r="G47" s="39">
        <f>SUM(G6:G46)</f>
        <v>14569</v>
      </c>
      <c r="H47" s="39">
        <f>SUM(H6:H46)</f>
        <v>29</v>
      </c>
      <c r="I47" s="24">
        <f>SUM(I6:I32)</f>
        <v>0</v>
      </c>
      <c r="J47" s="24">
        <f>SUM(J6:J46)</f>
        <v>0</v>
      </c>
      <c r="K47" s="40"/>
      <c r="L47" s="40"/>
    </row>
    <row r="48" s="4" customFormat="1" ht="21" customHeight="1" spans="1:15">
      <c r="A48" s="15"/>
      <c r="B48" s="24"/>
      <c r="C48" s="47"/>
      <c r="D48" s="40"/>
      <c r="E48" s="39"/>
      <c r="F48" s="48"/>
      <c r="G48" s="39"/>
      <c r="H48" s="39"/>
      <c r="I48" s="17" t="s">
        <v>74</v>
      </c>
      <c r="J48" s="17">
        <f>SUM(I47:J47)</f>
        <v>0</v>
      </c>
      <c r="K48" s="40"/>
      <c r="L48" s="40"/>
    </row>
    <row r="49" ht="26.1" customHeight="1" spans="1:12">
      <c r="A49" s="17" t="s">
        <v>75</v>
      </c>
      <c r="B49" s="17" t="s">
        <v>76</v>
      </c>
      <c r="C49" s="17"/>
      <c r="D49" s="49"/>
      <c r="E49" s="17"/>
      <c r="F49" s="50"/>
      <c r="G49" s="17">
        <f>SUM(G47:H48)</f>
        <v>14598</v>
      </c>
      <c r="H49" s="17"/>
      <c r="I49" s="17"/>
      <c r="J49" s="24"/>
      <c r="K49" s="49"/>
      <c r="L49" s="49"/>
    </row>
    <row r="50" s="5" customFormat="1" ht="26.1" customHeight="1" spans="1:12">
      <c r="A50" s="51" t="s">
        <v>77</v>
      </c>
      <c r="B50" s="50"/>
      <c r="C50" s="52"/>
      <c r="D50" s="52"/>
      <c r="E50" s="52"/>
      <c r="F50" s="52"/>
      <c r="G50" s="52"/>
      <c r="H50" s="52"/>
      <c r="I50" s="52"/>
      <c r="J50" s="50"/>
      <c r="K50" s="53"/>
      <c r="L50" s="53"/>
    </row>
    <row r="51" s="5" customFormat="1" ht="18" customHeight="1" spans="1:12">
      <c r="A51" s="52" t="s">
        <v>78</v>
      </c>
      <c r="B51" s="50" t="s">
        <v>79</v>
      </c>
      <c r="C51" s="52"/>
      <c r="D51" s="52"/>
      <c r="E51" s="52"/>
      <c r="F51" s="52"/>
      <c r="G51" s="52"/>
      <c r="H51" s="52"/>
      <c r="I51" s="52"/>
      <c r="J51" s="50"/>
      <c r="K51" s="53"/>
      <c r="L51" s="53"/>
    </row>
    <row r="52" ht="15.75" customHeight="1" spans="1:12">
      <c r="A52" s="54" t="s">
        <v>80</v>
      </c>
      <c r="B52" s="55"/>
      <c r="C52" s="56"/>
      <c r="D52" s="56"/>
      <c r="E52" s="54"/>
      <c r="F52" s="57"/>
      <c r="G52" s="54"/>
      <c r="H52" s="54"/>
      <c r="I52" s="54"/>
      <c r="J52" s="54"/>
      <c r="K52" s="58"/>
      <c r="L52" s="58"/>
    </row>
  </sheetData>
  <mergeCells count="105">
    <mergeCell ref="A1:L1"/>
    <mergeCell ref="K2:L2"/>
    <mergeCell ref="K3:L3"/>
    <mergeCell ref="G4:H4"/>
    <mergeCell ref="I4:J4"/>
    <mergeCell ref="G49:H49"/>
    <mergeCell ref="A50:I50"/>
    <mergeCell ref="A52:L52"/>
    <mergeCell ref="A4:A5"/>
    <mergeCell ref="A6:A8"/>
    <mergeCell ref="A9:A10"/>
    <mergeCell ref="A11:A12"/>
    <mergeCell ref="A13:A14"/>
    <mergeCell ref="A17:A18"/>
    <mergeCell ref="A19:A20"/>
    <mergeCell ref="A21:A22"/>
    <mergeCell ref="A23:A25"/>
    <mergeCell ref="A26:A37"/>
    <mergeCell ref="A38:A39"/>
    <mergeCell ref="A47:A48"/>
    <mergeCell ref="B4:B5"/>
    <mergeCell ref="B6:B8"/>
    <mergeCell ref="B9:B10"/>
    <mergeCell ref="B11:B12"/>
    <mergeCell ref="B13:B14"/>
    <mergeCell ref="B15:B16"/>
    <mergeCell ref="B17:B18"/>
    <mergeCell ref="B19:B20"/>
    <mergeCell ref="B21:B22"/>
    <mergeCell ref="B23:B25"/>
    <mergeCell ref="B26:B37"/>
    <mergeCell ref="B38:B39"/>
    <mergeCell ref="B40:B43"/>
    <mergeCell ref="B44:B46"/>
    <mergeCell ref="B47:B48"/>
    <mergeCell ref="C4:C5"/>
    <mergeCell ref="C6:C8"/>
    <mergeCell ref="C9:C10"/>
    <mergeCell ref="C11:C12"/>
    <mergeCell ref="C13:C14"/>
    <mergeCell ref="C15:C16"/>
    <mergeCell ref="C17:C18"/>
    <mergeCell ref="C19:C20"/>
    <mergeCell ref="C21:C22"/>
    <mergeCell ref="C23:C25"/>
    <mergeCell ref="C26:C37"/>
    <mergeCell ref="C38:C39"/>
    <mergeCell ref="C40:C43"/>
    <mergeCell ref="C44:C46"/>
    <mergeCell ref="C47:C48"/>
    <mergeCell ref="D4:D5"/>
    <mergeCell ref="D6:D8"/>
    <mergeCell ref="D9:D10"/>
    <mergeCell ref="D11:D12"/>
    <mergeCell ref="D13:D14"/>
    <mergeCell ref="D15:D16"/>
    <mergeCell ref="D17:D18"/>
    <mergeCell ref="D19:D20"/>
    <mergeCell ref="D21:D22"/>
    <mergeCell ref="D23:D25"/>
    <mergeCell ref="D26:D37"/>
    <mergeCell ref="D38:D39"/>
    <mergeCell ref="D40:D43"/>
    <mergeCell ref="D44:D46"/>
    <mergeCell ref="D47:D48"/>
    <mergeCell ref="E4:E5"/>
    <mergeCell ref="E6:E8"/>
    <mergeCell ref="E9:E10"/>
    <mergeCell ref="E11:E12"/>
    <mergeCell ref="E13:E14"/>
    <mergeCell ref="E15:E16"/>
    <mergeCell ref="E17:E18"/>
    <mergeCell ref="E19:E20"/>
    <mergeCell ref="E21:E22"/>
    <mergeCell ref="E23:E25"/>
    <mergeCell ref="E26:E37"/>
    <mergeCell ref="E38:E39"/>
    <mergeCell ref="E40:E43"/>
    <mergeCell ref="E44:E46"/>
    <mergeCell ref="E47:E48"/>
    <mergeCell ref="F4:F5"/>
    <mergeCell ref="F6:F8"/>
    <mergeCell ref="F9:F10"/>
    <mergeCell ref="F11:F12"/>
    <mergeCell ref="F13:F14"/>
    <mergeCell ref="F15:F16"/>
    <mergeCell ref="F17:F18"/>
    <mergeCell ref="F19:F20"/>
    <mergeCell ref="F21:F22"/>
    <mergeCell ref="F23:F25"/>
    <mergeCell ref="F26:F37"/>
    <mergeCell ref="F38:F39"/>
    <mergeCell ref="F40:F43"/>
    <mergeCell ref="F44:F46"/>
    <mergeCell ref="F47:F48"/>
    <mergeCell ref="G47:G48"/>
    <mergeCell ref="H47:H48"/>
    <mergeCell ref="K4:K5"/>
    <mergeCell ref="K47:K48"/>
    <mergeCell ref="L4:L5"/>
    <mergeCell ref="L47:L48"/>
    <mergeCell ref="A2:B3"/>
    <mergeCell ref="C2:F3"/>
    <mergeCell ref="G2:J3"/>
    <mergeCell ref="J50:L51"/>
  </mergeCells>
  <pageMargins left="0.0777777777777778" right="0.118055555555556" top="0.313888888888889" bottom="0.432638888888889" header="0.313888888888889" footer="0.235416666666667"/>
  <pageSetup paperSize="9" scale="82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WPS_1717173389</cp:lastModifiedBy>
  <dcterms:created xsi:type="dcterms:W3CDTF">2006-09-16T00:00:00Z</dcterms:created>
  <cp:lastPrinted>2019-02-14T07:31:00Z</cp:lastPrinted>
  <dcterms:modified xsi:type="dcterms:W3CDTF">2026-08-01T10:33:40Z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KSOReadingLayout">
    <vt:bool>true</vt:bool>
  </property>
  <property fmtid="{D5CDD505-2E9C-101B-9397-08002B2CF9AE}" pid="4" name="ICV">
    <vt:lpwstr>3775BD6529144D75BBD5AC8AC5376BE0_13</vt:lpwstr>
  </property>
  <property fmtid="{D5CDD505-2E9C-101B-9397-08002B2CF9AE}" pid="5" name="CalculationRule">
    <vt:i4>0</vt:i4>
  </property>
</Properties>
</file>