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理货报告" sheetId="1" state="visible" r:id="rId2"/>
    <sheet name="到货图片" sheetId="2" state="visible" r:id="rId3"/>
  </sheets>
  <definedNames>
    <definedName function="false" hidden="true" localSheetId="0" name="_xlnm._FilterDatabase" vbProcedure="false">理货报告!$A$5:$IT$123</definedName>
    <definedName function="false" hidden="false" name="_xlfn_DISPIMG" vbProcedure="false"/>
    <definedName function="false" hidden="false" localSheetId="0" name="Print_Titles" vbProcedure="false">理货报告!$5:$5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<sst xmlns="http://schemas.openxmlformats.org/spreadsheetml/2006/main" count="479" uniqueCount="196">
  <si>
    <t xml:space="preserve">义乌金讯中心仓理货报告</t>
  </si>
  <si>
    <t xml:space="preserve">客户名称：吉祥微风商贸有限公司</t>
  </si>
  <si>
    <r>
      <rPr>
        <b val="true"/>
        <sz val="11"/>
        <color rgb="FF000000"/>
        <rFont val="Noto Sans CJK SC"/>
        <family val="2"/>
      </rPr>
      <t xml:space="preserve">报关单号：</t>
    </r>
    <r>
      <rPr>
        <b val="true"/>
        <sz val="11"/>
        <color rgb="FF000000"/>
        <rFont val="Microsoft YaHei"/>
        <family val="2"/>
        <charset val="134"/>
      </rPr>
      <t xml:space="preserve">292520261000030753</t>
    </r>
  </si>
  <si>
    <t xml:space="preserve">货物到仓时间：</t>
  </si>
  <si>
    <t xml:space="preserve">20260616</t>
  </si>
  <si>
    <r>
      <rPr>
        <b val="true"/>
        <sz val="11"/>
        <color rgb="FF000000"/>
        <rFont val="Noto Sans CJK SC"/>
        <family val="2"/>
      </rPr>
      <t xml:space="preserve">报关数量：</t>
    </r>
    <r>
      <rPr>
        <b val="true"/>
        <sz val="11"/>
        <color rgb="FF000000"/>
        <rFont val="Microsoft YaHei"/>
        <family val="2"/>
        <charset val="134"/>
      </rPr>
      <t xml:space="preserve">20937</t>
    </r>
  </si>
  <si>
    <t xml:space="preserve">入库单号：</t>
  </si>
  <si>
    <t xml:space="preserve">理货日期：</t>
  </si>
  <si>
    <t xml:space="preserve">汇总</t>
  </si>
  <si>
    <t xml:space="preserve">SKU:30</t>
  </si>
  <si>
    <r>
      <rPr>
        <b val="true"/>
        <sz val="10"/>
        <color rgb="FF000000"/>
        <rFont val="Noto Sans CJK SC"/>
        <family val="2"/>
      </rPr>
      <t xml:space="preserve">理货维度：</t>
    </r>
    <r>
      <rPr>
        <b val="true"/>
        <sz val="10"/>
        <color rgb="FF000000"/>
        <rFont val="Microsoft YaHei"/>
        <family val="2"/>
        <charset val="134"/>
      </rPr>
      <t xml:space="preserve">15</t>
    </r>
    <r>
      <rPr>
        <b val="true"/>
        <sz val="10"/>
        <color rgb="FF000000"/>
        <rFont val="Noto Sans CJK SC"/>
        <family val="2"/>
      </rPr>
      <t xml:space="preserve">托</t>
    </r>
  </si>
  <si>
    <t xml:space="preserve">理货人：</t>
  </si>
  <si>
    <t xml:space="preserve">复核人：</t>
  </si>
  <si>
    <t xml:space="preserve">序号</t>
  </si>
  <si>
    <t xml:space="preserve">理货日期</t>
  </si>
  <si>
    <t xml:space="preserve">品名</t>
  </si>
  <si>
    <t xml:space="preserve">料号</t>
  </si>
  <si>
    <t xml:space="preserve">采购编号</t>
  </si>
  <si>
    <t xml:space="preserve">理货数量</t>
  </si>
  <si>
    <t xml:space="preserve">箱规</t>
  </si>
  <si>
    <t xml:space="preserve">合格</t>
  </si>
  <si>
    <t xml:space="preserve">残次</t>
  </si>
  <si>
    <t xml:space="preserve">少货</t>
  </si>
  <si>
    <t xml:space="preserve">多货</t>
  </si>
  <si>
    <r>
      <rPr>
        <b val="true"/>
        <sz val="11"/>
        <color rgb="FF000000"/>
        <rFont val="Noto Sans CJK SC"/>
        <family val="2"/>
      </rPr>
      <t xml:space="preserve">毛重（</t>
    </r>
    <r>
      <rPr>
        <b val="true"/>
        <sz val="11"/>
        <color rgb="FF000000"/>
        <rFont val="Microsoft YaHei"/>
        <family val="2"/>
        <charset val="134"/>
      </rPr>
      <t xml:space="preserve">KG)</t>
    </r>
  </si>
  <si>
    <t xml:space="preserve">批次号</t>
  </si>
  <si>
    <t xml:space="preserve">效期</t>
  </si>
  <si>
    <t xml:space="preserve">箱唛</t>
  </si>
  <si>
    <r>
      <rPr>
        <sz val="10"/>
        <rFont val="Noto Sans CJK SC"/>
        <family val="2"/>
      </rPr>
      <t xml:space="preserve">赫莲娜纯净沁润洁面泡沫</t>
    </r>
    <r>
      <rPr>
        <sz val="10"/>
        <rFont val="Microsoft YaHei"/>
        <family val="2"/>
        <charset val="134"/>
      </rPr>
      <t xml:space="preserve">125ml/</t>
    </r>
    <r>
      <rPr>
        <sz val="10"/>
        <rFont val="Noto Sans CJK SC"/>
        <family val="2"/>
      </rPr>
      <t xml:space="preserve">瓶</t>
    </r>
  </si>
  <si>
    <t xml:space="preserve">3605521954640</t>
  </si>
  <si>
    <t xml:space="preserve">/</t>
  </si>
  <si>
    <t xml:space="preserve">40A104</t>
  </si>
  <si>
    <t xml:space="preserve">115-260430-102C</t>
  </si>
  <si>
    <r>
      <rPr>
        <sz val="10"/>
        <rFont val="Noto Sans CJK SC"/>
        <family val="2"/>
      </rPr>
      <t xml:space="preserve">宝丽黑</t>
    </r>
    <r>
      <rPr>
        <sz val="10"/>
        <rFont val="Microsoft YaHei"/>
        <family val="2"/>
        <charset val="134"/>
      </rPr>
      <t xml:space="preserve">BA</t>
    </r>
    <r>
      <rPr>
        <sz val="10"/>
        <rFont val="Noto Sans CJK SC"/>
        <family val="2"/>
      </rPr>
      <t xml:space="preserve">洁面膏</t>
    </r>
    <r>
      <rPr>
        <sz val="10"/>
        <rFont val="Microsoft YaHei"/>
        <family val="2"/>
        <charset val="134"/>
      </rPr>
      <t xml:space="preserve">2026</t>
    </r>
    <r>
      <rPr>
        <sz val="10"/>
        <rFont val="Noto Sans CJK SC"/>
        <family val="2"/>
      </rPr>
      <t xml:space="preserve">版</t>
    </r>
    <r>
      <rPr>
        <sz val="10"/>
        <rFont val="Microsoft YaHei"/>
        <family val="2"/>
        <charset val="134"/>
      </rPr>
      <t xml:space="preserve">100g/</t>
    </r>
    <r>
      <rPr>
        <sz val="10"/>
        <rFont val="Noto Sans CJK SC"/>
        <family val="2"/>
      </rPr>
      <t xml:space="preserve">瓶</t>
    </r>
  </si>
  <si>
    <t xml:space="preserve">4953923312339</t>
  </si>
  <si>
    <t xml:space="preserve">E9B14</t>
  </si>
  <si>
    <t xml:space="preserve">E9N15</t>
  </si>
  <si>
    <r>
      <rPr>
        <sz val="10"/>
        <color rgb="FF000000"/>
        <rFont val="Noto Sans CJK SC"/>
        <family val="2"/>
      </rPr>
      <t xml:space="preserve">赫莲娜绿宝瓶悦活蓄能新肌水</t>
    </r>
    <r>
      <rPr>
        <sz val="10"/>
        <color rgb="FF000000"/>
        <rFont val="Microsoft YaHei"/>
        <family val="2"/>
        <charset val="134"/>
      </rPr>
      <t xml:space="preserve">200ml/</t>
    </r>
    <r>
      <rPr>
        <sz val="10"/>
        <color rgb="FF000000"/>
        <rFont val="Noto Sans CJK SC"/>
        <family val="2"/>
      </rPr>
      <t xml:space="preserve">瓶</t>
    </r>
  </si>
  <si>
    <t xml:space="preserve">3614270443671</t>
  </si>
  <si>
    <r>
      <rPr>
        <sz val="10"/>
        <color rgb="FF000000"/>
        <rFont val="Microsoft YaHei"/>
        <family val="2"/>
        <charset val="134"/>
      </rPr>
      <t xml:space="preserve">40ZN1W/</t>
    </r>
    <r>
      <rPr>
        <sz val="10"/>
        <color rgb="FF000000"/>
        <rFont val="Noto Sans CJK SC"/>
        <family val="2"/>
      </rPr>
      <t xml:space="preserve">带中文标</t>
    </r>
  </si>
  <si>
    <r>
      <rPr>
        <sz val="10"/>
        <color rgb="FF000000"/>
        <rFont val="Microsoft YaHei"/>
        <family val="2"/>
        <charset val="134"/>
      </rPr>
      <t xml:space="preserve">40Z73W/</t>
    </r>
    <r>
      <rPr>
        <sz val="10"/>
        <color rgb="FF000000"/>
        <rFont val="Noto Sans CJK SC"/>
        <family val="2"/>
      </rPr>
      <t xml:space="preserve">带中文标</t>
    </r>
  </si>
  <si>
    <r>
      <rPr>
        <sz val="10"/>
        <color rgb="FF000000"/>
        <rFont val="Noto Sans CJK SC"/>
        <family val="2"/>
      </rPr>
      <t xml:space="preserve">雅诗兰黛智妍面霜</t>
    </r>
    <r>
      <rPr>
        <sz val="10"/>
        <color rgb="FF000000"/>
        <rFont val="Microsoft YaHei"/>
        <family val="2"/>
        <charset val="134"/>
      </rPr>
      <t xml:space="preserve">(</t>
    </r>
    <r>
      <rPr>
        <sz val="10"/>
        <color rgb="FF000000"/>
        <rFont val="Noto Sans CJK SC"/>
        <family val="2"/>
      </rPr>
      <t xml:space="preserve">清爽</t>
    </r>
    <r>
      <rPr>
        <sz val="10"/>
        <color rgb="FF000000"/>
        <rFont val="Microsoft YaHei"/>
        <family val="2"/>
        <charset val="134"/>
      </rPr>
      <t xml:space="preserve">)75ml/</t>
    </r>
    <r>
      <rPr>
        <sz val="10"/>
        <color rgb="FF000000"/>
        <rFont val="Noto Sans CJK SC"/>
        <family val="2"/>
      </rPr>
      <t xml:space="preserve">瓶</t>
    </r>
  </si>
  <si>
    <t xml:space="preserve">887167539556</t>
  </si>
  <si>
    <t xml:space="preserve">BA5</t>
  </si>
  <si>
    <t xml:space="preserve">115-260430-104C</t>
  </si>
  <si>
    <r>
      <rPr>
        <sz val="11"/>
        <color rgb="FF000000"/>
        <rFont val="Noto Sans CJK SC"/>
        <family val="2"/>
      </rPr>
      <t xml:space="preserve">磨损</t>
    </r>
    <r>
      <rPr>
        <sz val="11"/>
        <color rgb="FF000000"/>
        <rFont val="宋体"/>
        <family val="0"/>
        <charset val="134"/>
      </rPr>
      <t xml:space="preserve">10</t>
    </r>
  </si>
  <si>
    <t xml:space="preserve">B95</t>
  </si>
  <si>
    <t xml:space="preserve">AA5</t>
  </si>
  <si>
    <r>
      <rPr>
        <sz val="11"/>
        <color rgb="FF000000"/>
        <rFont val="Noto Sans CJK SC"/>
        <family val="2"/>
      </rPr>
      <t xml:space="preserve">磨损</t>
    </r>
    <r>
      <rPr>
        <sz val="11"/>
        <color rgb="FF000000"/>
        <rFont val="宋体"/>
        <family val="0"/>
        <charset val="134"/>
      </rPr>
      <t xml:space="preserve">58+</t>
    </r>
    <r>
      <rPr>
        <sz val="11"/>
        <color rgb="FF000000"/>
        <rFont val="Noto Sans CJK SC"/>
        <family val="2"/>
      </rPr>
      <t xml:space="preserve">变形</t>
    </r>
    <r>
      <rPr>
        <sz val="11"/>
        <color rgb="FF000000"/>
        <rFont val="宋体"/>
        <family val="0"/>
        <charset val="134"/>
      </rPr>
      <t xml:space="preserve">2</t>
    </r>
  </si>
  <si>
    <r>
      <rPr>
        <sz val="10"/>
        <color rgb="FF000000"/>
        <rFont val="Noto Sans CJK SC"/>
        <family val="2"/>
      </rPr>
      <t xml:space="preserve">娇韵诗新款活颜焕活精华粉水</t>
    </r>
    <r>
      <rPr>
        <sz val="10"/>
        <color rgb="FF000000"/>
        <rFont val="Microsoft YaHei"/>
        <family val="2"/>
        <charset val="134"/>
      </rPr>
      <t xml:space="preserve">200ml/</t>
    </r>
    <r>
      <rPr>
        <sz val="10"/>
        <color rgb="FF000000"/>
        <rFont val="Noto Sans CJK SC"/>
        <family val="2"/>
      </rPr>
      <t xml:space="preserve">瓶</t>
    </r>
  </si>
  <si>
    <t xml:space="preserve">3666057215919</t>
  </si>
  <si>
    <t xml:space="preserve">0531036</t>
  </si>
  <si>
    <t xml:space="preserve">115-260430-106C</t>
  </si>
  <si>
    <r>
      <rPr>
        <sz val="10"/>
        <color rgb="FF000000"/>
        <rFont val="Noto Sans CJK SC"/>
        <family val="2"/>
      </rPr>
      <t xml:space="preserve">雅诗兰黛面部精华液第七代小棕瓶</t>
    </r>
    <r>
      <rPr>
        <sz val="10"/>
        <color rgb="FF000000"/>
        <rFont val="Microsoft YaHei"/>
        <family val="2"/>
        <charset val="134"/>
      </rPr>
      <t xml:space="preserve">100ML/</t>
    </r>
    <r>
      <rPr>
        <sz val="10"/>
        <color rgb="FF000000"/>
        <rFont val="Noto Sans CJK SC"/>
        <family val="2"/>
      </rPr>
      <t xml:space="preserve">瓶</t>
    </r>
  </si>
  <si>
    <t xml:space="preserve">887167485525</t>
  </si>
  <si>
    <t xml:space="preserve">C65</t>
  </si>
  <si>
    <t xml:space="preserve">115-260430-108C</t>
  </si>
  <si>
    <r>
      <rPr>
        <sz val="11"/>
        <color rgb="FF000000"/>
        <rFont val="Noto Sans CJK SC"/>
        <family val="2"/>
      </rPr>
      <t xml:space="preserve">变形</t>
    </r>
    <r>
      <rPr>
        <sz val="11"/>
        <color rgb="FF000000"/>
        <rFont val="宋体"/>
        <family val="0"/>
        <charset val="134"/>
      </rPr>
      <t xml:space="preserve">1</t>
    </r>
  </si>
  <si>
    <t xml:space="preserve">A55</t>
  </si>
  <si>
    <r>
      <rPr>
        <sz val="11"/>
        <color rgb="FF000000"/>
        <rFont val="Noto Sans CJK SC"/>
        <family val="2"/>
      </rPr>
      <t xml:space="preserve">变形</t>
    </r>
    <r>
      <rPr>
        <sz val="11"/>
        <color rgb="FF000000"/>
        <rFont val="宋体"/>
        <family val="0"/>
        <charset val="134"/>
      </rPr>
      <t xml:space="preserve">1+</t>
    </r>
    <r>
      <rPr>
        <sz val="11"/>
        <color rgb="FF000000"/>
        <rFont val="Noto Sans CJK SC"/>
        <family val="2"/>
      </rPr>
      <t xml:space="preserve">变形</t>
    </r>
    <r>
      <rPr>
        <sz val="11"/>
        <color rgb="FF000000"/>
        <rFont val="宋体"/>
        <family val="0"/>
        <charset val="134"/>
      </rPr>
      <t xml:space="preserve">2</t>
    </r>
  </si>
  <si>
    <t xml:space="preserve">K65</t>
  </si>
  <si>
    <t xml:space="preserve">E55</t>
  </si>
  <si>
    <t xml:space="preserve">C55</t>
  </si>
  <si>
    <r>
      <rPr>
        <sz val="10"/>
        <color rgb="FF000000"/>
        <rFont val="Noto Sans CJK SC"/>
        <family val="2"/>
      </rPr>
      <t xml:space="preserve">普拉达多用腮红膏</t>
    </r>
    <r>
      <rPr>
        <sz val="10"/>
        <color rgb="FF000000"/>
        <rFont val="Microsoft YaHei"/>
        <family val="2"/>
        <charset val="134"/>
      </rPr>
      <t xml:space="preserve">(#P71)3.5g/</t>
    </r>
    <r>
      <rPr>
        <sz val="10"/>
        <color rgb="FF000000"/>
        <rFont val="Noto Sans CJK SC"/>
        <family val="2"/>
      </rPr>
      <t xml:space="preserve">瓶</t>
    </r>
  </si>
  <si>
    <t xml:space="preserve">3614274848618</t>
  </si>
  <si>
    <t xml:space="preserve">JAZD1E</t>
  </si>
  <si>
    <r>
      <rPr>
        <sz val="10"/>
        <color rgb="FF000000"/>
        <rFont val="Noto Sans CJK SC"/>
        <family val="2"/>
      </rPr>
      <t xml:space="preserve">普拉达多用腮红膏</t>
    </r>
    <r>
      <rPr>
        <sz val="10"/>
        <color rgb="FF000000"/>
        <rFont val="Microsoft YaHei"/>
        <family val="2"/>
        <charset val="134"/>
      </rPr>
      <t xml:space="preserve">(#P76)3.5g/</t>
    </r>
    <r>
      <rPr>
        <sz val="10"/>
        <color rgb="FF000000"/>
        <rFont val="Noto Sans CJK SC"/>
        <family val="2"/>
      </rPr>
      <t xml:space="preserve">瓶</t>
    </r>
  </si>
  <si>
    <t xml:space="preserve">3614274730593</t>
  </si>
  <si>
    <t xml:space="preserve">JAZD2E</t>
  </si>
  <si>
    <r>
      <rPr>
        <sz val="10"/>
        <color rgb="FF000000"/>
        <rFont val="Noto Sans CJK SC"/>
        <family val="2"/>
      </rPr>
      <t xml:space="preserve">普拉达多用腮红膏</t>
    </r>
    <r>
      <rPr>
        <sz val="10"/>
        <color rgb="FF000000"/>
        <rFont val="Microsoft YaHei"/>
        <family val="2"/>
        <charset val="134"/>
      </rPr>
      <t xml:space="preserve">(#B32)3.5g/</t>
    </r>
    <r>
      <rPr>
        <sz val="10"/>
        <color rgb="FF000000"/>
        <rFont val="Noto Sans CJK SC"/>
        <family val="2"/>
      </rPr>
      <t xml:space="preserve">瓶</t>
    </r>
  </si>
  <si>
    <t xml:space="preserve">3614274730616</t>
  </si>
  <si>
    <r>
      <rPr>
        <sz val="10"/>
        <color rgb="FF000000"/>
        <rFont val="Noto Sans CJK SC"/>
        <family val="2"/>
      </rPr>
      <t xml:space="preserve">普拉达多用腮红膏</t>
    </r>
    <r>
      <rPr>
        <sz val="10"/>
        <color rgb="FF000000"/>
        <rFont val="Microsoft YaHei"/>
        <family val="2"/>
        <charset val="134"/>
      </rPr>
      <t xml:space="preserve">(#P72)3.5g/</t>
    </r>
    <r>
      <rPr>
        <sz val="10"/>
        <color rgb="FF000000"/>
        <rFont val="Noto Sans CJK SC"/>
        <family val="2"/>
      </rPr>
      <t xml:space="preserve">瓶</t>
    </r>
  </si>
  <si>
    <t xml:space="preserve">3614274731002</t>
  </si>
  <si>
    <t xml:space="preserve">JAZN1E</t>
  </si>
  <si>
    <r>
      <rPr>
        <sz val="10"/>
        <color rgb="FF000000"/>
        <rFont val="Noto Sans CJK SC"/>
        <family val="2"/>
      </rPr>
      <t xml:space="preserve">普拉达多用腮红膏</t>
    </r>
    <r>
      <rPr>
        <sz val="10"/>
        <color rgb="FF000000"/>
        <rFont val="Microsoft YaHei"/>
        <family val="2"/>
        <charset val="134"/>
      </rPr>
      <t xml:space="preserve">(#R68)3.5g/</t>
    </r>
    <r>
      <rPr>
        <sz val="10"/>
        <color rgb="FF000000"/>
        <rFont val="Noto Sans CJK SC"/>
        <family val="2"/>
      </rPr>
      <t xml:space="preserve">瓶</t>
    </r>
  </si>
  <si>
    <t xml:space="preserve">3614274730548</t>
  </si>
  <si>
    <r>
      <rPr>
        <sz val="10"/>
        <color rgb="FF000000"/>
        <rFont val="Noto Sans CJK SC"/>
        <family val="2"/>
      </rPr>
      <t xml:space="preserve">博柏利风衣妆前乳</t>
    </r>
    <r>
      <rPr>
        <sz val="10"/>
        <color rgb="FF000000"/>
        <rFont val="Microsoft YaHei"/>
        <family val="2"/>
        <charset val="134"/>
      </rPr>
      <t xml:space="preserve">30ml/</t>
    </r>
    <r>
      <rPr>
        <sz val="10"/>
        <color rgb="FF000000"/>
        <rFont val="Noto Sans CJK SC"/>
        <family val="2"/>
      </rPr>
      <t xml:space="preserve">瓶</t>
    </r>
  </si>
  <si>
    <t xml:space="preserve">3616306700512</t>
  </si>
  <si>
    <t xml:space="preserve">5219</t>
  </si>
  <si>
    <r>
      <rPr>
        <sz val="10"/>
        <color rgb="FF000000"/>
        <rFont val="Noto Sans CJK SC"/>
        <family val="2"/>
      </rPr>
      <t xml:space="preserve">资生堂红腰子精华第四代</t>
    </r>
    <r>
      <rPr>
        <sz val="10"/>
        <color rgb="FF000000"/>
        <rFont val="Microsoft YaHei"/>
        <family val="2"/>
        <charset val="134"/>
      </rPr>
      <t xml:space="preserve">75ml/</t>
    </r>
    <r>
      <rPr>
        <sz val="10"/>
        <color rgb="FF000000"/>
        <rFont val="Noto Sans CJK SC"/>
        <family val="2"/>
      </rPr>
      <t xml:space="preserve">瓶</t>
    </r>
  </si>
  <si>
    <t xml:space="preserve">729238224469</t>
  </si>
  <si>
    <t xml:space="preserve">5210B</t>
  </si>
  <si>
    <t xml:space="preserve">115-260430-110C</t>
  </si>
  <si>
    <t xml:space="preserve">5209B</t>
  </si>
  <si>
    <r>
      <rPr>
        <sz val="10"/>
        <color rgb="FF000000"/>
        <rFont val="Noto Sans CJK SC"/>
        <family val="2"/>
      </rPr>
      <t xml:space="preserve">资生堂粉金瓶防晒</t>
    </r>
    <r>
      <rPr>
        <sz val="10"/>
        <color rgb="FF000000"/>
        <rFont val="Microsoft YaHei"/>
        <family val="2"/>
        <charset val="134"/>
      </rPr>
      <t xml:space="preserve">60ml/</t>
    </r>
    <r>
      <rPr>
        <sz val="10"/>
        <color rgb="FF000000"/>
        <rFont val="Noto Sans CJK SC"/>
        <family val="2"/>
      </rPr>
      <t xml:space="preserve">瓶</t>
    </r>
  </si>
  <si>
    <t xml:space="preserve">4909978131586</t>
  </si>
  <si>
    <t xml:space="preserve">5308D7</t>
  </si>
  <si>
    <t xml:space="preserve">115-260430-112C</t>
  </si>
  <si>
    <t xml:space="preserve">6033I7</t>
  </si>
  <si>
    <t xml:space="preserve">5303D7</t>
  </si>
  <si>
    <r>
      <rPr>
        <sz val="10"/>
        <color rgb="FF000000"/>
        <rFont val="Noto Sans CJK SC"/>
        <family val="2"/>
      </rPr>
      <t xml:space="preserve">魅可定制无瑕粉底液</t>
    </r>
    <r>
      <rPr>
        <sz val="10"/>
        <color rgb="FF000000"/>
        <rFont val="Microsoft YaHei"/>
        <family val="2"/>
        <charset val="134"/>
      </rPr>
      <t xml:space="preserve">(#NC12)30ml/</t>
    </r>
    <r>
      <rPr>
        <sz val="10"/>
        <color rgb="FF000000"/>
        <rFont val="Noto Sans CJK SC"/>
        <family val="2"/>
      </rPr>
      <t xml:space="preserve">瓶</t>
    </r>
  </si>
  <si>
    <t xml:space="preserve">773602643387</t>
  </si>
  <si>
    <t xml:space="preserve">115-260430-114C</t>
  </si>
  <si>
    <t xml:space="preserve">A95</t>
  </si>
  <si>
    <r>
      <rPr>
        <sz val="10"/>
        <color rgb="FF000000"/>
        <rFont val="Noto Sans CJK SC"/>
        <family val="2"/>
      </rPr>
      <t xml:space="preserve">魅可定制无瑕粉底液</t>
    </r>
    <r>
      <rPr>
        <sz val="10"/>
        <color rgb="FF000000"/>
        <rFont val="Microsoft YaHei"/>
        <family val="2"/>
        <charset val="134"/>
      </rPr>
      <t xml:space="preserve">(#NC15)30ml/</t>
    </r>
    <r>
      <rPr>
        <sz val="10"/>
        <color rgb="FF000000"/>
        <rFont val="Noto Sans CJK SC"/>
        <family val="2"/>
      </rPr>
      <t xml:space="preserve">瓶</t>
    </r>
  </si>
  <si>
    <t xml:space="preserve">773602642861</t>
  </si>
  <si>
    <t xml:space="preserve">A75</t>
  </si>
  <si>
    <r>
      <rPr>
        <sz val="10"/>
        <color rgb="FF000000"/>
        <rFont val="Noto Sans CJK SC"/>
        <family val="2"/>
      </rPr>
      <t xml:space="preserve">魅可定制无暇粉底液</t>
    </r>
    <r>
      <rPr>
        <sz val="10"/>
        <color rgb="FF000000"/>
        <rFont val="Microsoft YaHei"/>
        <family val="2"/>
        <charset val="134"/>
      </rPr>
      <t xml:space="preserve">(#N18)30ml/</t>
    </r>
    <r>
      <rPr>
        <sz val="10"/>
        <color rgb="FF000000"/>
        <rFont val="Noto Sans CJK SC"/>
        <family val="2"/>
      </rPr>
      <t xml:space="preserve">瓶</t>
    </r>
  </si>
  <si>
    <t xml:space="preserve">773602643554</t>
  </si>
  <si>
    <t xml:space="preserve">A83</t>
  </si>
  <si>
    <t xml:space="preserve">115-260430-116C</t>
  </si>
  <si>
    <r>
      <rPr>
        <sz val="10"/>
        <color rgb="FF000000"/>
        <rFont val="Noto Sans CJK SC"/>
        <family val="2"/>
      </rPr>
      <t xml:space="preserve">魅可定制无暇粉底液</t>
    </r>
    <r>
      <rPr>
        <sz val="10"/>
        <color rgb="FF000000"/>
        <rFont val="Microsoft YaHei"/>
        <family val="2"/>
        <charset val="134"/>
      </rPr>
      <t xml:space="preserve">(#N11)30ml/</t>
    </r>
    <r>
      <rPr>
        <sz val="10"/>
        <color rgb="FF000000"/>
        <rFont val="Noto Sans CJK SC"/>
        <family val="2"/>
      </rPr>
      <t xml:space="preserve">瓶</t>
    </r>
  </si>
  <si>
    <t xml:space="preserve">773602664795</t>
  </si>
  <si>
    <t xml:space="preserve">AB3</t>
  </si>
  <si>
    <r>
      <rPr>
        <sz val="10"/>
        <color rgb="FF000000"/>
        <rFont val="Noto Sans CJK SC"/>
        <family val="2"/>
      </rPr>
      <t xml:space="preserve">魅可定制无暇粉底液</t>
    </r>
    <r>
      <rPr>
        <sz val="10"/>
        <color rgb="FF000000"/>
        <rFont val="Microsoft YaHei"/>
        <family val="2"/>
        <charset val="134"/>
      </rPr>
      <t xml:space="preserve">(#NW11)30ml/</t>
    </r>
    <r>
      <rPr>
        <sz val="10"/>
        <color rgb="FF000000"/>
        <rFont val="Noto Sans CJK SC"/>
        <family val="2"/>
      </rPr>
      <t xml:space="preserve">瓶</t>
    </r>
  </si>
  <si>
    <t xml:space="preserve">773602664788</t>
  </si>
  <si>
    <r>
      <rPr>
        <sz val="10"/>
        <color rgb="FF000000"/>
        <rFont val="Noto Sans CJK SC"/>
        <family val="2"/>
      </rPr>
      <t xml:space="preserve">魅可定制无暇粉底液</t>
    </r>
    <r>
      <rPr>
        <sz val="10"/>
        <color rgb="FF000000"/>
        <rFont val="Microsoft YaHei"/>
        <family val="2"/>
        <charset val="134"/>
      </rPr>
      <t xml:space="preserve">(#NC11)2.0</t>
    </r>
    <r>
      <rPr>
        <sz val="10"/>
        <color rgb="FF000000"/>
        <rFont val="Noto Sans CJK SC"/>
        <family val="2"/>
      </rPr>
      <t xml:space="preserve">版</t>
    </r>
    <r>
      <rPr>
        <sz val="10"/>
        <color rgb="FF000000"/>
        <rFont val="Microsoft YaHei"/>
        <family val="2"/>
        <charset val="134"/>
      </rPr>
      <t xml:space="preserve">30ml/</t>
    </r>
    <r>
      <rPr>
        <sz val="10"/>
        <color rgb="FF000000"/>
        <rFont val="Noto Sans CJK SC"/>
        <family val="2"/>
      </rPr>
      <t xml:space="preserve">瓶</t>
    </r>
  </si>
  <si>
    <t xml:space="preserve">773602664764</t>
  </si>
  <si>
    <t xml:space="preserve">115-260511-102C</t>
  </si>
  <si>
    <r>
      <rPr>
        <sz val="10"/>
        <color rgb="FF000000"/>
        <rFont val="Microsoft YaHei"/>
        <family val="2"/>
        <charset val="134"/>
      </rPr>
      <t xml:space="preserve">LA MER </t>
    </r>
    <r>
      <rPr>
        <sz val="10"/>
        <color rgb="FF000000"/>
        <rFont val="Noto Sans CJK SC"/>
        <family val="2"/>
      </rPr>
      <t xml:space="preserve">海蓝之谜 精萃水 </t>
    </r>
    <r>
      <rPr>
        <sz val="10"/>
        <color rgb="FF000000"/>
        <rFont val="Microsoft YaHei"/>
        <family val="2"/>
        <charset val="134"/>
      </rPr>
      <t xml:space="preserve">200ml</t>
    </r>
  </si>
  <si>
    <t xml:space="preserve">747930171249</t>
  </si>
  <si>
    <t xml:space="preserve">C16</t>
  </si>
  <si>
    <t xml:space="preserve">115-260612-104C</t>
  </si>
  <si>
    <r>
      <rPr>
        <sz val="10"/>
        <color rgb="FF000000"/>
        <rFont val="Microsoft YaHei"/>
        <family val="2"/>
        <charset val="134"/>
      </rPr>
      <t xml:space="preserve">ANESSA </t>
    </r>
    <r>
      <rPr>
        <sz val="10"/>
        <color rgb="FF000000"/>
        <rFont val="Noto Sans CJK SC"/>
        <family val="2"/>
      </rPr>
      <t xml:space="preserve">安热沙 小金瓶防晒 </t>
    </r>
    <r>
      <rPr>
        <sz val="10"/>
        <color rgb="FF000000"/>
        <rFont val="Microsoft YaHei"/>
        <family val="2"/>
        <charset val="134"/>
      </rPr>
      <t xml:space="preserve">90ml</t>
    </r>
  </si>
  <si>
    <t xml:space="preserve">4909978148324</t>
  </si>
  <si>
    <t xml:space="preserve">4246M7</t>
  </si>
  <si>
    <t xml:space="preserve">4247S7</t>
  </si>
  <si>
    <t xml:space="preserve">4248A7</t>
  </si>
  <si>
    <t xml:space="preserve">4247R7</t>
  </si>
  <si>
    <t xml:space="preserve">4246N7</t>
  </si>
  <si>
    <r>
      <rPr>
        <sz val="10"/>
        <color rgb="FF000000"/>
        <rFont val="Microsoft YaHei"/>
        <family val="2"/>
        <charset val="134"/>
      </rPr>
      <t xml:space="preserve">Lancome </t>
    </r>
    <r>
      <rPr>
        <sz val="10"/>
        <color rgb="FF000000"/>
        <rFont val="Noto Sans CJK SC"/>
        <family val="2"/>
      </rPr>
      <t xml:space="preserve">兰蔻 小黑瓶肌底液 第三代 </t>
    </r>
    <r>
      <rPr>
        <sz val="10"/>
        <color rgb="FF000000"/>
        <rFont val="Microsoft YaHei"/>
        <family val="2"/>
        <charset val="134"/>
      </rPr>
      <t xml:space="preserve">100ml</t>
    </r>
  </si>
  <si>
    <t xml:space="preserve">3614274142334</t>
  </si>
  <si>
    <t xml:space="preserve">40YN02</t>
  </si>
  <si>
    <t xml:space="preserve">H16</t>
  </si>
  <si>
    <r>
      <rPr>
        <sz val="11"/>
        <color rgb="FF000000"/>
        <rFont val="Noto Sans CJK SC"/>
        <family val="2"/>
      </rPr>
      <t xml:space="preserve">变形</t>
    </r>
    <r>
      <rPr>
        <sz val="11"/>
        <color rgb="FF000000"/>
        <rFont val="宋体"/>
        <family val="0"/>
        <charset val="134"/>
      </rPr>
      <t xml:space="preserve">36</t>
    </r>
  </si>
  <si>
    <r>
      <rPr>
        <sz val="11"/>
        <color rgb="FF000000"/>
        <rFont val="Noto Sans CJK SC"/>
        <family val="2"/>
      </rPr>
      <t xml:space="preserve">塑封膜开口</t>
    </r>
    <r>
      <rPr>
        <sz val="11"/>
        <color rgb="FF000000"/>
        <rFont val="宋体"/>
        <family val="0"/>
        <charset val="134"/>
      </rPr>
      <t xml:space="preserve">2</t>
    </r>
  </si>
  <si>
    <r>
      <rPr>
        <sz val="11"/>
        <color rgb="FF000000"/>
        <rFont val="宋体"/>
        <family val="0"/>
        <charset val="134"/>
      </rPr>
      <t xml:space="preserve">Shu-uemura </t>
    </r>
    <r>
      <rPr>
        <sz val="11"/>
        <color rgb="FF000000"/>
        <rFont val="Noto Sans CJK SC"/>
        <family val="2"/>
      </rPr>
      <t xml:space="preserve">植村秀 小方瓶粉底液 </t>
    </r>
    <r>
      <rPr>
        <sz val="11"/>
        <color rgb="FF000000"/>
        <rFont val="宋体"/>
        <family val="0"/>
        <charset val="134"/>
      </rPr>
      <t xml:space="preserve">774</t>
    </r>
    <r>
      <rPr>
        <sz val="11"/>
        <color rgb="FF000000"/>
        <rFont val="Noto Sans CJK SC"/>
        <family val="2"/>
      </rPr>
      <t xml:space="preserve">号色 </t>
    </r>
    <r>
      <rPr>
        <sz val="11"/>
        <color rgb="FF000000"/>
        <rFont val="宋体"/>
        <family val="0"/>
        <charset val="134"/>
      </rPr>
      <t xml:space="preserve">2.0</t>
    </r>
    <r>
      <rPr>
        <sz val="11"/>
        <color rgb="FF000000"/>
        <rFont val="Noto Sans CJK SC"/>
        <family val="2"/>
      </rPr>
      <t xml:space="preserve">版</t>
    </r>
    <r>
      <rPr>
        <sz val="11"/>
        <color rgb="FF000000"/>
        <rFont val="宋体"/>
        <family val="0"/>
        <charset val="134"/>
      </rPr>
      <t xml:space="preserve">35ml</t>
    </r>
  </si>
  <si>
    <t xml:space="preserve">4936968878008</t>
  </si>
  <si>
    <t xml:space="preserve">78Z200</t>
  </si>
  <si>
    <r>
      <rPr>
        <sz val="11"/>
        <color rgb="FF000000"/>
        <rFont val="Noto Sans CJK SC"/>
        <family val="2"/>
      </rPr>
      <t xml:space="preserve">变形</t>
    </r>
    <r>
      <rPr>
        <sz val="11"/>
        <color rgb="FF000000"/>
        <rFont val="宋体"/>
        <family val="0"/>
        <charset val="134"/>
      </rPr>
      <t xml:space="preserve">27</t>
    </r>
  </si>
  <si>
    <r>
      <rPr>
        <sz val="11"/>
        <color rgb="FF000000"/>
        <rFont val="宋体"/>
        <family val="0"/>
        <charset val="134"/>
      </rPr>
      <t xml:space="preserve">ANESSA </t>
    </r>
    <r>
      <rPr>
        <sz val="11"/>
        <color rgb="FF000000"/>
        <rFont val="Noto Sans CJK SC"/>
        <family val="2"/>
      </rPr>
      <t xml:space="preserve">安热沙 小金瓶防晒 </t>
    </r>
    <r>
      <rPr>
        <sz val="11"/>
        <color rgb="FF000000"/>
        <rFont val="宋体"/>
        <family val="0"/>
        <charset val="134"/>
      </rPr>
      <t xml:space="preserve">90ml</t>
    </r>
  </si>
  <si>
    <r>
      <rPr>
        <sz val="11"/>
        <color rgb="FF000000"/>
        <rFont val="宋体"/>
        <family val="0"/>
        <charset val="134"/>
      </rPr>
      <t xml:space="preserve">Estee Lauder </t>
    </r>
    <r>
      <rPr>
        <sz val="11"/>
        <color rgb="FF000000"/>
        <rFont val="Noto Sans CJK SC"/>
        <family val="2"/>
      </rPr>
      <t xml:space="preserve">雅诗兰黛 小棕瓶特润修护肌透精华露 </t>
    </r>
    <r>
      <rPr>
        <sz val="11"/>
        <color rgb="FF000000"/>
        <rFont val="宋体"/>
        <family val="0"/>
        <charset val="134"/>
      </rPr>
      <t xml:space="preserve">100ml</t>
    </r>
  </si>
  <si>
    <t xml:space="preserve">M15</t>
  </si>
  <si>
    <r>
      <rPr>
        <sz val="11"/>
        <color rgb="FF000000"/>
        <rFont val="Noto Sans CJK SC"/>
        <family val="2"/>
      </rPr>
      <t xml:space="preserve">破损漏液</t>
    </r>
    <r>
      <rPr>
        <sz val="11"/>
        <color rgb="FF000000"/>
        <rFont val="宋体"/>
        <family val="0"/>
        <charset val="134"/>
      </rPr>
      <t xml:space="preserve">1</t>
    </r>
  </si>
  <si>
    <r>
      <rPr>
        <sz val="11"/>
        <color rgb="FF000000"/>
        <rFont val="宋体"/>
        <family val="0"/>
        <charset val="134"/>
      </rPr>
      <t xml:space="preserve">HR </t>
    </r>
    <r>
      <rPr>
        <sz val="11"/>
        <color rgb="FF000000"/>
        <rFont val="Noto Sans CJK SC"/>
        <family val="2"/>
      </rPr>
      <t xml:space="preserve">赫莲娜 绿宝瓶护肤套装（洁面</t>
    </r>
    <r>
      <rPr>
        <sz val="11"/>
        <color rgb="FF000000"/>
        <rFont val="宋体"/>
        <family val="0"/>
        <charset val="134"/>
      </rPr>
      <t xml:space="preserve">125ml+</t>
    </r>
    <r>
      <rPr>
        <sz val="11"/>
        <color rgb="FF000000"/>
        <rFont val="Noto Sans CJK SC"/>
        <family val="2"/>
      </rPr>
      <t xml:space="preserve">新肌水</t>
    </r>
    <r>
      <rPr>
        <sz val="11"/>
        <color rgb="FF000000"/>
        <rFont val="宋体"/>
        <family val="0"/>
        <charset val="134"/>
      </rPr>
      <t xml:space="preserve">200ml+</t>
    </r>
    <r>
      <rPr>
        <sz val="11"/>
        <color rgb="FF000000"/>
        <rFont val="Noto Sans CJK SC"/>
        <family val="2"/>
      </rPr>
      <t xml:space="preserve">精华露</t>
    </r>
    <r>
      <rPr>
        <sz val="11"/>
        <color rgb="FF000000"/>
        <rFont val="宋体"/>
        <family val="0"/>
        <charset val="134"/>
      </rPr>
      <t xml:space="preserve">50ml</t>
    </r>
    <r>
      <rPr>
        <sz val="11"/>
        <color rgb="FF000000"/>
        <rFont val="Noto Sans CJK SC"/>
        <family val="2"/>
      </rPr>
      <t xml:space="preserve">）</t>
    </r>
  </si>
  <si>
    <t xml:space="preserve">4894374724244</t>
  </si>
  <si>
    <t xml:space="preserve">7WZ52C</t>
  </si>
  <si>
    <t xml:space="preserve">115-260612-106C</t>
  </si>
  <si>
    <t xml:space="preserve">少残次</t>
  </si>
  <si>
    <r>
      <rPr>
        <sz val="11"/>
        <color rgb="FF000000"/>
        <rFont val="宋体"/>
        <family val="0"/>
        <charset val="134"/>
      </rPr>
      <t xml:space="preserve">LA MER </t>
    </r>
    <r>
      <rPr>
        <sz val="11"/>
        <color rgb="FF000000"/>
        <rFont val="Noto Sans CJK SC"/>
        <family val="2"/>
      </rPr>
      <t xml:space="preserve">海蓝之谜 精萃水 </t>
    </r>
    <r>
      <rPr>
        <sz val="11"/>
        <color rgb="FF000000"/>
        <rFont val="宋体"/>
        <family val="0"/>
        <charset val="134"/>
      </rPr>
      <t xml:space="preserve">200ml</t>
    </r>
  </si>
  <si>
    <t xml:space="preserve">115-260612-108C</t>
  </si>
  <si>
    <t xml:space="preserve">CC5</t>
  </si>
  <si>
    <r>
      <rPr>
        <sz val="11"/>
        <color rgb="FF000000"/>
        <rFont val="Noto Sans CJK SC"/>
        <family val="2"/>
      </rPr>
      <t xml:space="preserve">变形</t>
    </r>
    <r>
      <rPr>
        <sz val="11"/>
        <color rgb="FF000000"/>
        <rFont val="宋体"/>
        <family val="0"/>
        <charset val="134"/>
      </rPr>
      <t xml:space="preserve">4</t>
    </r>
  </si>
  <si>
    <t xml:space="preserve">J16</t>
  </si>
  <si>
    <r>
      <rPr>
        <sz val="11"/>
        <color rgb="FF000000"/>
        <rFont val="Noto Sans CJK SC"/>
        <family val="2"/>
      </rPr>
      <t xml:space="preserve">变形</t>
    </r>
    <r>
      <rPr>
        <sz val="11"/>
        <color rgb="FF000000"/>
        <rFont val="宋体"/>
        <family val="0"/>
        <charset val="134"/>
      </rPr>
      <t xml:space="preserve">6</t>
    </r>
  </si>
  <si>
    <t xml:space="preserve">115-260612-110C</t>
  </si>
  <si>
    <t xml:space="preserve">B16</t>
  </si>
  <si>
    <r>
      <rPr>
        <sz val="11"/>
        <color rgb="FF000000"/>
        <rFont val="Noto Sans CJK SC"/>
        <family val="2"/>
      </rPr>
      <t xml:space="preserve">变形</t>
    </r>
    <r>
      <rPr>
        <sz val="11"/>
        <color rgb="FF000000"/>
        <rFont val="宋体"/>
        <family val="0"/>
        <charset val="134"/>
      </rPr>
      <t xml:space="preserve">5+</t>
    </r>
    <r>
      <rPr>
        <sz val="11"/>
        <color rgb="FF000000"/>
        <rFont val="Noto Sans CJK SC"/>
        <family val="2"/>
      </rPr>
      <t xml:space="preserve">变形</t>
    </r>
    <r>
      <rPr>
        <sz val="11"/>
        <color rgb="FF000000"/>
        <rFont val="宋体"/>
        <family val="0"/>
        <charset val="134"/>
      </rPr>
      <t xml:space="preserve">2</t>
    </r>
  </si>
  <si>
    <t xml:space="preserve">FB5</t>
  </si>
  <si>
    <r>
      <rPr>
        <sz val="11"/>
        <color rgb="FF000000"/>
        <rFont val="宋体"/>
        <family val="0"/>
        <charset val="134"/>
      </rPr>
      <t xml:space="preserve">Lancome </t>
    </r>
    <r>
      <rPr>
        <sz val="11"/>
        <color rgb="FF000000"/>
        <rFont val="Noto Sans CJK SC"/>
        <family val="2"/>
      </rPr>
      <t xml:space="preserve">兰蔻 小黑瓶肌底液 第三代 </t>
    </r>
    <r>
      <rPr>
        <sz val="11"/>
        <color rgb="FF000000"/>
        <rFont val="宋体"/>
        <family val="0"/>
        <charset val="134"/>
      </rPr>
      <t xml:space="preserve">100ml</t>
    </r>
  </si>
  <si>
    <t xml:space="preserve">115-260612-112C</t>
  </si>
  <si>
    <r>
      <rPr>
        <sz val="11"/>
        <color rgb="FF000000"/>
        <rFont val="宋体"/>
        <family val="0"/>
        <charset val="134"/>
      </rPr>
      <t xml:space="preserve">Lancome </t>
    </r>
    <r>
      <rPr>
        <sz val="11"/>
        <color rgb="FF000000"/>
        <rFont val="Noto Sans CJK SC"/>
        <family val="2"/>
      </rPr>
      <t xml:space="preserve">兰蔻 小黑瓶发光眼霜 </t>
    </r>
    <r>
      <rPr>
        <sz val="11"/>
        <color rgb="FF000000"/>
        <rFont val="宋体"/>
        <family val="0"/>
        <charset val="134"/>
      </rPr>
      <t xml:space="preserve">20ml</t>
    </r>
  </si>
  <si>
    <t xml:space="preserve">3614274308464</t>
  </si>
  <si>
    <t xml:space="preserve">40ZN01</t>
  </si>
  <si>
    <r>
      <rPr>
        <sz val="11"/>
        <color rgb="FF000000"/>
        <rFont val="宋体"/>
        <family val="0"/>
        <charset val="134"/>
      </rPr>
      <t xml:space="preserve">Lancome </t>
    </r>
    <r>
      <rPr>
        <sz val="11"/>
        <color rgb="FF000000"/>
        <rFont val="Noto Sans CJK SC"/>
        <family val="2"/>
      </rPr>
      <t xml:space="preserve">兰蔻 持妆粉底液 </t>
    </r>
    <r>
      <rPr>
        <sz val="11"/>
        <color rgb="FF000000"/>
        <rFont val="宋体"/>
        <family val="0"/>
        <charset val="134"/>
      </rPr>
      <t xml:space="preserve">PO-01</t>
    </r>
    <r>
      <rPr>
        <sz val="11"/>
        <color rgb="FF000000"/>
        <rFont val="Noto Sans CJK SC"/>
        <family val="2"/>
      </rPr>
      <t xml:space="preserve">色号二代 </t>
    </r>
    <r>
      <rPr>
        <sz val="11"/>
        <color rgb="FF000000"/>
        <rFont val="宋体"/>
        <family val="0"/>
        <charset val="134"/>
      </rPr>
      <t xml:space="preserve">SPF48 30ml</t>
    </r>
  </si>
  <si>
    <t xml:space="preserve">3614273793551</t>
  </si>
  <si>
    <t xml:space="preserve">40YN03</t>
  </si>
  <si>
    <r>
      <rPr>
        <sz val="11"/>
        <color rgb="FF000000"/>
        <rFont val="Noto Sans CJK SC"/>
        <family val="2"/>
      </rPr>
      <t xml:space="preserve">变形</t>
    </r>
    <r>
      <rPr>
        <sz val="11"/>
        <color rgb="FF000000"/>
        <rFont val="宋体"/>
        <family val="0"/>
        <charset val="134"/>
      </rPr>
      <t xml:space="preserve">10</t>
    </r>
  </si>
  <si>
    <r>
      <rPr>
        <sz val="11"/>
        <color rgb="FF000000"/>
        <rFont val="宋体"/>
        <family val="0"/>
        <charset val="134"/>
      </rPr>
      <t xml:space="preserve">YSL </t>
    </r>
    <r>
      <rPr>
        <sz val="11"/>
        <color rgb="FF000000"/>
        <rFont val="Noto Sans CJK SC"/>
        <family val="2"/>
      </rPr>
      <t xml:space="preserve">圣罗兰 夜皇后调皮精华水 </t>
    </r>
    <r>
      <rPr>
        <sz val="11"/>
        <color rgb="FF000000"/>
        <rFont val="宋体"/>
        <family val="0"/>
        <charset val="134"/>
      </rPr>
      <t xml:space="preserve">150ml</t>
    </r>
  </si>
  <si>
    <t xml:space="preserve">3614273862967</t>
  </si>
  <si>
    <t xml:space="preserve">40A11U</t>
  </si>
  <si>
    <r>
      <rPr>
        <sz val="11"/>
        <color rgb="FF000000"/>
        <rFont val="Noto Sans CJK SC"/>
        <family val="2"/>
      </rPr>
      <t xml:space="preserve">无塑封膜</t>
    </r>
    <r>
      <rPr>
        <sz val="11"/>
        <color rgb="FF000000"/>
        <rFont val="宋体"/>
        <family val="0"/>
        <charset val="134"/>
      </rPr>
      <t xml:space="preserve">1+</t>
    </r>
    <r>
      <rPr>
        <sz val="11"/>
        <color rgb="FF000000"/>
        <rFont val="Noto Sans CJK SC"/>
        <family val="2"/>
      </rPr>
      <t xml:space="preserve">变形</t>
    </r>
    <r>
      <rPr>
        <sz val="11"/>
        <color rgb="FF000000"/>
        <rFont val="宋体"/>
        <family val="0"/>
        <charset val="134"/>
      </rPr>
      <t xml:space="preserve">1+</t>
    </r>
    <r>
      <rPr>
        <sz val="11"/>
        <color rgb="FF000000"/>
        <rFont val="Noto Sans CJK SC"/>
        <family val="2"/>
      </rPr>
      <t xml:space="preserve">变形无封口贴</t>
    </r>
    <r>
      <rPr>
        <sz val="11"/>
        <color rgb="FF000000"/>
        <rFont val="宋体"/>
        <family val="0"/>
        <charset val="134"/>
      </rPr>
      <t xml:space="preserve">1</t>
    </r>
  </si>
  <si>
    <t xml:space="preserve">40YN01</t>
  </si>
  <si>
    <t xml:space="preserve">40YH01</t>
  </si>
  <si>
    <r>
      <rPr>
        <sz val="11"/>
        <color rgb="FF000000"/>
        <rFont val="Noto Sans CJK SC"/>
        <family val="2"/>
      </rPr>
      <t xml:space="preserve">变形</t>
    </r>
    <r>
      <rPr>
        <sz val="11"/>
        <color rgb="FF000000"/>
        <rFont val="宋体"/>
        <family val="0"/>
        <charset val="134"/>
      </rPr>
      <t xml:space="preserve">3</t>
    </r>
  </si>
  <si>
    <t xml:space="preserve">78Z301</t>
  </si>
  <si>
    <t xml:space="preserve">40YO00</t>
  </si>
  <si>
    <r>
      <rPr>
        <sz val="11"/>
        <color rgb="FF000000"/>
        <rFont val="Noto Sans CJK SC"/>
        <family val="2"/>
      </rPr>
      <t xml:space="preserve">变形</t>
    </r>
    <r>
      <rPr>
        <sz val="11"/>
        <color rgb="FF000000"/>
        <rFont val="宋体"/>
        <family val="0"/>
        <charset val="134"/>
      </rPr>
      <t xml:space="preserve">2</t>
    </r>
  </si>
  <si>
    <t xml:space="preserve">40Z501</t>
  </si>
  <si>
    <t xml:space="preserve">115-260612-114C</t>
  </si>
  <si>
    <t xml:space="preserve">40Y600</t>
  </si>
  <si>
    <t xml:space="preserve">40Z400</t>
  </si>
  <si>
    <r>
      <rPr>
        <sz val="11"/>
        <color rgb="FF000000"/>
        <rFont val="Noto Sans CJK SC"/>
        <family val="2"/>
      </rPr>
      <t xml:space="preserve">变形</t>
    </r>
    <r>
      <rPr>
        <sz val="11"/>
        <color rgb="FF000000"/>
        <rFont val="宋体"/>
        <family val="0"/>
        <charset val="134"/>
      </rPr>
      <t xml:space="preserve">7</t>
    </r>
  </si>
  <si>
    <r>
      <rPr>
        <sz val="11"/>
        <color rgb="FF000000"/>
        <rFont val="Noto Sans CJK SC"/>
        <family val="2"/>
      </rPr>
      <t xml:space="preserve">变形</t>
    </r>
    <r>
      <rPr>
        <sz val="11"/>
        <color rgb="FF000000"/>
        <rFont val="宋体"/>
        <family val="0"/>
        <charset val="134"/>
      </rPr>
      <t xml:space="preserve">45+</t>
    </r>
    <r>
      <rPr>
        <sz val="11"/>
        <color rgb="FF000000"/>
        <rFont val="Noto Sans CJK SC"/>
        <family val="2"/>
      </rPr>
      <t xml:space="preserve">变形有封口贴封口贴脏污</t>
    </r>
    <r>
      <rPr>
        <sz val="11"/>
        <color rgb="FF000000"/>
        <rFont val="宋体"/>
        <family val="0"/>
        <charset val="134"/>
      </rPr>
      <t xml:space="preserve">2</t>
    </r>
  </si>
  <si>
    <r>
      <rPr>
        <sz val="11"/>
        <color rgb="FF000000"/>
        <rFont val="Noto Sans CJK SC"/>
        <family val="2"/>
      </rPr>
      <t xml:space="preserve">变形无封口贴</t>
    </r>
    <r>
      <rPr>
        <sz val="11"/>
        <color rgb="FF000000"/>
        <rFont val="宋体"/>
        <family val="0"/>
        <charset val="134"/>
      </rPr>
      <t xml:space="preserve">18</t>
    </r>
  </si>
  <si>
    <t xml:space="preserve">408N01</t>
  </si>
  <si>
    <t xml:space="preserve">40Z100</t>
  </si>
  <si>
    <r>
      <rPr>
        <sz val="11"/>
        <color rgb="FF000000"/>
        <rFont val="Noto Sans CJK SC"/>
        <family val="2"/>
      </rPr>
      <t xml:space="preserve">变形</t>
    </r>
    <r>
      <rPr>
        <sz val="11"/>
        <color rgb="FF000000"/>
        <rFont val="宋体"/>
        <family val="0"/>
        <charset val="134"/>
      </rPr>
      <t xml:space="preserve">1+</t>
    </r>
    <r>
      <rPr>
        <sz val="11"/>
        <color rgb="FF000000"/>
        <rFont val="Noto Sans CJK SC"/>
        <family val="2"/>
      </rPr>
      <t xml:space="preserve">变形破损</t>
    </r>
    <r>
      <rPr>
        <sz val="11"/>
        <color rgb="FF000000"/>
        <rFont val="宋体"/>
        <family val="0"/>
        <charset val="134"/>
      </rPr>
      <t xml:space="preserve">2</t>
    </r>
  </si>
  <si>
    <r>
      <rPr>
        <sz val="11"/>
        <color rgb="FF000000"/>
        <rFont val="宋体"/>
        <family val="0"/>
        <charset val="134"/>
      </rPr>
      <t xml:space="preserve">Shu-uemura </t>
    </r>
    <r>
      <rPr>
        <sz val="11"/>
        <color rgb="FF000000"/>
        <rFont val="Noto Sans CJK SC"/>
        <family val="2"/>
      </rPr>
      <t xml:space="preserve">植村秀 小方瓶粉底液 </t>
    </r>
    <r>
      <rPr>
        <sz val="11"/>
        <color rgb="FF000000"/>
        <rFont val="宋体"/>
        <family val="0"/>
        <charset val="134"/>
      </rPr>
      <t xml:space="preserve">584</t>
    </r>
    <r>
      <rPr>
        <sz val="11"/>
        <color rgb="FF000000"/>
        <rFont val="Noto Sans CJK SC"/>
        <family val="2"/>
      </rPr>
      <t xml:space="preserve">号色 </t>
    </r>
    <r>
      <rPr>
        <sz val="11"/>
        <color rgb="FF000000"/>
        <rFont val="宋体"/>
        <family val="0"/>
        <charset val="134"/>
      </rPr>
      <t xml:space="preserve">2.0</t>
    </r>
    <r>
      <rPr>
        <sz val="11"/>
        <color rgb="FF000000"/>
        <rFont val="Noto Sans CJK SC"/>
        <family val="2"/>
      </rPr>
      <t xml:space="preserve">版</t>
    </r>
    <r>
      <rPr>
        <sz val="11"/>
        <color rgb="FF000000"/>
        <rFont val="宋体"/>
        <family val="0"/>
        <charset val="134"/>
      </rPr>
      <t xml:space="preserve">35ml</t>
    </r>
  </si>
  <si>
    <t xml:space="preserve">4936968877919</t>
  </si>
  <si>
    <t xml:space="preserve">78ZO01</t>
  </si>
  <si>
    <t xml:space="preserve">78Z101</t>
  </si>
  <si>
    <r>
      <rPr>
        <sz val="11"/>
        <color rgb="FF000000"/>
        <rFont val="宋体"/>
        <family val="0"/>
        <charset val="134"/>
      </rPr>
      <t xml:space="preserve">Fresh </t>
    </r>
    <r>
      <rPr>
        <sz val="11"/>
        <color rgb="FF000000"/>
        <rFont val="Noto Sans CJK SC"/>
        <family val="2"/>
      </rPr>
      <t xml:space="preserve">馥蕾诗 玫瑰乳液</t>
    </r>
    <r>
      <rPr>
        <sz val="11"/>
        <color rgb="FF000000"/>
        <rFont val="宋体"/>
        <family val="0"/>
        <charset val="134"/>
      </rPr>
      <t xml:space="preserve">100ml</t>
    </r>
  </si>
  <si>
    <t xml:space="preserve">809280159886</t>
  </si>
  <si>
    <t xml:space="preserve">GU5E01</t>
  </si>
  <si>
    <r>
      <rPr>
        <sz val="11"/>
        <color rgb="FF000000"/>
        <rFont val="Noto Sans CJK SC"/>
        <family val="2"/>
      </rPr>
      <t xml:space="preserve">变形</t>
    </r>
    <r>
      <rPr>
        <sz val="11"/>
        <color rgb="FF000000"/>
        <rFont val="宋体"/>
        <family val="0"/>
        <charset val="134"/>
      </rPr>
      <t xml:space="preserve">11</t>
    </r>
  </si>
  <si>
    <r>
      <rPr>
        <sz val="11"/>
        <color rgb="FF000000"/>
        <rFont val="宋体"/>
        <family val="0"/>
        <charset val="134"/>
      </rPr>
      <t xml:space="preserve">7WZ52C/</t>
    </r>
    <r>
      <rPr>
        <sz val="11"/>
        <color rgb="FF000000"/>
        <rFont val="Noto Sans CJK SC"/>
        <family val="2"/>
      </rPr>
      <t xml:space="preserve">有封口贴</t>
    </r>
  </si>
  <si>
    <t xml:space="preserve">115-260612-116C</t>
  </si>
  <si>
    <r>
      <rPr>
        <sz val="11"/>
        <color rgb="FF000000"/>
        <rFont val="Noto Sans CJK SC"/>
        <family val="2"/>
      </rPr>
      <t xml:space="preserve">变形</t>
    </r>
    <r>
      <rPr>
        <sz val="11"/>
        <color rgb="FF000000"/>
        <rFont val="宋体"/>
        <family val="0"/>
        <charset val="134"/>
      </rPr>
      <t xml:space="preserve">1(</t>
    </r>
    <r>
      <rPr>
        <sz val="11"/>
        <color rgb="FF000000"/>
        <rFont val="Noto Sans CJK SC"/>
        <family val="2"/>
      </rPr>
      <t xml:space="preserve">无封口贴</t>
    </r>
    <r>
      <rPr>
        <sz val="11"/>
        <color rgb="FF000000"/>
        <rFont val="宋体"/>
        <family val="0"/>
        <charset val="134"/>
      </rPr>
      <t xml:space="preserve">)</t>
    </r>
  </si>
  <si>
    <t xml:space="preserve">78YD00</t>
  </si>
  <si>
    <t xml:space="preserve">H95</t>
  </si>
  <si>
    <r>
      <rPr>
        <sz val="11"/>
        <color rgb="FFFF0000"/>
        <rFont val="Noto Sans CJK SC"/>
        <family val="2"/>
      </rPr>
      <t xml:space="preserve">鉴定残（无塑封膜）</t>
    </r>
    <r>
      <rPr>
        <sz val="11"/>
        <color rgb="FFFF0000"/>
        <rFont val="宋体"/>
        <family val="0"/>
        <charset val="134"/>
      </rPr>
      <t xml:space="preserve">1</t>
    </r>
  </si>
  <si>
    <t xml:space="preserve">L95</t>
  </si>
  <si>
    <t xml:space="preserve">B75</t>
  </si>
  <si>
    <r>
      <rPr>
        <sz val="11"/>
        <color rgb="FF000000"/>
        <rFont val="Noto Sans CJK SC"/>
        <family val="2"/>
      </rPr>
      <t xml:space="preserve">变形塑封膜开口</t>
    </r>
    <r>
      <rPr>
        <sz val="11"/>
        <color rgb="FF000000"/>
        <rFont val="宋体"/>
        <family val="0"/>
        <charset val="134"/>
      </rPr>
      <t xml:space="preserve">1+</t>
    </r>
    <r>
      <rPr>
        <sz val="11"/>
        <color rgb="FF000000"/>
        <rFont val="Noto Sans CJK SC"/>
        <family val="2"/>
      </rPr>
      <t xml:space="preserve">塑封膜开口</t>
    </r>
    <r>
      <rPr>
        <sz val="11"/>
        <color rgb="FF000000"/>
        <rFont val="宋体"/>
        <family val="0"/>
        <charset val="134"/>
      </rPr>
      <t xml:space="preserve">5+</t>
    </r>
    <r>
      <rPr>
        <sz val="11"/>
        <color rgb="FFFF0000"/>
        <rFont val="Noto Sans CJK SC"/>
        <family val="2"/>
      </rPr>
      <t xml:space="preserve">鉴定残（无塑封膜）</t>
    </r>
    <r>
      <rPr>
        <sz val="11"/>
        <color rgb="FFFF0000"/>
        <rFont val="宋体"/>
        <family val="0"/>
        <charset val="134"/>
      </rPr>
      <t xml:space="preserve">1</t>
    </r>
  </si>
  <si>
    <r>
      <rPr>
        <sz val="11"/>
        <color rgb="FF000000"/>
        <rFont val="Noto Sans CJK SC"/>
        <family val="2"/>
      </rPr>
      <t xml:space="preserve">塑封膜开口</t>
    </r>
    <r>
      <rPr>
        <sz val="11"/>
        <color rgb="FF000000"/>
        <rFont val="宋体"/>
        <family val="0"/>
        <charset val="134"/>
      </rPr>
      <t xml:space="preserve">23+</t>
    </r>
    <r>
      <rPr>
        <sz val="11"/>
        <color rgb="FF000000"/>
        <rFont val="Noto Sans CJK SC"/>
        <family val="2"/>
      </rPr>
      <t xml:space="preserve">变形塑封膜开口</t>
    </r>
    <r>
      <rPr>
        <sz val="11"/>
        <color rgb="FF000000"/>
        <rFont val="宋体"/>
        <family val="0"/>
        <charset val="134"/>
      </rPr>
      <t xml:space="preserve">4+</t>
    </r>
    <r>
      <rPr>
        <sz val="11"/>
        <color rgb="FFFF0000"/>
        <rFont val="Noto Sans CJK SC"/>
        <family val="2"/>
      </rPr>
      <t xml:space="preserve">鉴定残（无塑封膜）</t>
    </r>
    <r>
      <rPr>
        <sz val="11"/>
        <color rgb="FFFF0000"/>
        <rFont val="宋体"/>
        <family val="0"/>
        <charset val="134"/>
      </rPr>
      <t xml:space="preserve">1</t>
    </r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</si>
</sst>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[$USD]\ #,##0;[$USD]&quot; -&quot;#,##0"/>
    <numFmt numFmtId="166" formatCode="0_ "/>
    <numFmt numFmtId="167" formatCode="@"/>
    <numFmt numFmtId="168" formatCode="000000"/>
    <numFmt numFmtId="169" formatCode="[$-409]m/d/yyyy"/>
    <numFmt numFmtId="170" formatCode="General"/>
    <numFmt numFmtId="171" formatCode="yyyy/m/d;@"/>
  </numFmts>
  <fonts count="22">
    <font>
      <sz val="11"/>
      <color rgb="FF000000"/>
      <name val="宋体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</font>
    <font>
      <sz val="12"/>
      <name val="宋体"/>
      <family val="0"/>
      <charset val="134"/>
    </font>
    <font>
      <sz val="10"/>
      <name val="Arial"/>
      <family val="2"/>
    </font>
    <font>
      <b val="true"/>
      <sz val="16"/>
      <color rgb="FF000000"/>
      <name val="Noto Sans CJK SC"/>
      <family val="2"/>
    </font>
    <font>
      <b val="true"/>
      <sz val="11"/>
      <color rgb="FF000000"/>
      <name val="Noto Sans CJK SC"/>
      <family val="2"/>
    </font>
    <font>
      <b val="true"/>
      <sz val="11"/>
      <color rgb="FF000000"/>
      <name val="Microsoft YaHei"/>
      <family val="2"/>
      <charset val="134"/>
    </font>
    <font>
      <b val="true"/>
      <sz val="10"/>
      <color rgb="FF000000"/>
      <name val="Noto Sans CJK SC"/>
      <family val="2"/>
    </font>
    <font>
      <b val="true"/>
      <sz val="10"/>
      <color rgb="FF000000"/>
      <name val="Microsoft YaHei"/>
      <family val="2"/>
      <charset val="134"/>
    </font>
    <font>
      <sz val="10"/>
      <color rgb="FF000000"/>
      <name val="Microsoft YaHei"/>
      <family val="2"/>
      <charset val="134"/>
    </font>
    <font>
      <sz val="10"/>
      <name val="Noto Sans CJK SC"/>
      <family val="2"/>
    </font>
    <font>
      <sz val="10"/>
      <name val="Microsoft YaHei"/>
      <family val="2"/>
      <charset val="134"/>
    </font>
    <font>
      <b val="true"/>
      <sz val="9"/>
      <name val="微软雅黑"/>
      <family val="2"/>
      <charset val="134"/>
    </font>
    <font>
      <sz val="10"/>
      <color rgb="FF000000"/>
      <name val="Noto Sans CJK SC"/>
      <family val="2"/>
    </font>
    <font>
      <sz val="11"/>
      <color rgb="FF000000"/>
      <name val="Noto Sans CJK SC"/>
      <family val="2"/>
    </font>
    <font>
      <sz val="11"/>
      <color rgb="FFFF0000"/>
      <name val="宋体"/>
      <family val="0"/>
      <charset val="134"/>
    </font>
    <font>
      <b val="true"/>
      <sz val="9"/>
      <color rgb="FF000000"/>
      <name val="微软雅黑"/>
      <family val="2"/>
      <charset val="134"/>
    </font>
    <font>
      <sz val="11"/>
      <name val="宋体"/>
      <family val="0"/>
      <charset val="134"/>
    </font>
    <font>
      <sz val="11"/>
      <color rgb="FFFF0000"/>
      <name val="Noto Sans CJK SC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00"/>
        <bgColor rgb="FFFFFF00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</borders>
  <cellStyleXfs count="27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8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8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1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71" fontId="1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2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0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7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_Sheet1" xfId="21"/>
    <cellStyle name="常规 17" xfId="22"/>
    <cellStyle name="常规 2" xfId="23"/>
    <cellStyle name="常规 5" xfId="24"/>
    <cellStyle name="常规 8" xfId="25"/>
    <cellStyle name="常规_Q7-Q9 MBI 4000 出口委托单模板(Q7Q9)" xfId="26"/>
  </cellStyles>
  <dxfs count="6">
    <dxf>
      <fill>
        <patternFill patternType="solid">
          <fgColor rgb="FFFFFFCC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FFFF00"/>
        </patternFill>
      </fill>
    </dxf>
    <dxf>
      <fill>
        <patternFill patternType="solid">
          <fgColor rgb="FFFF0000"/>
        </patternFill>
      </fill>
    </dxf>
    <dxf>
      <font>
        <name val="宋体"/>
        <charset val="134"/>
        <family val="0"/>
        <color rgb="FF000000"/>
        <sz val="11"/>
      </font>
      <border diagonalUp="false" diagonalDown="false">
        <left style="thin"/>
        <right style="thin"/>
        <top style="thin"/>
        <bottom style="thin"/>
        <diagonal/>
      </border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IT1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115" activePane="bottomLeft" state="frozen"/>
      <selection pane="topLeft" activeCell="A1" activeCellId="0" sqref="A1"/>
      <selection pane="bottomLeft" activeCell="N6" activeCellId="0" sqref="N6:N123"/>
    </sheetView>
  </sheetViews>
  <sheetFormatPr defaultColWidth="8.99609375" defaultRowHeight="45" zeroHeight="false" outlineLevelRow="0" outlineLevelCol="0"/>
  <cols>
    <col collapsed="false" customWidth="false" hidden="false" outlineLevel="0" max="2" min="1" style="1" width="8.94"/>
    <col collapsed="false" customWidth="true" hidden="false" outlineLevel="0" max="3" min="3" style="1" width="26.62"/>
    <col collapsed="false" customWidth="true" hidden="false" outlineLevel="0" max="4" min="4" style="1" width="17.87"/>
    <col collapsed="false" customWidth="true" hidden="false" outlineLevel="0" max="5" min="5" style="1" width="10.12"/>
    <col collapsed="false" customWidth="true" hidden="false" outlineLevel="0" max="6" min="6" style="2" width="13.62"/>
    <col collapsed="false" customWidth="true" hidden="false" outlineLevel="0" max="7" min="7" style="1" width="12.85"/>
    <col collapsed="false" customWidth="false" hidden="false" outlineLevel="0" max="8" min="8" style="1" width="8.94"/>
    <col collapsed="false" customWidth="true" hidden="false" outlineLevel="0" max="9" min="9" style="1" width="10.37"/>
    <col collapsed="false" customWidth="false" hidden="false" outlineLevel="0" max="11" min="10" style="1" width="8.94"/>
    <col collapsed="false" customWidth="true" hidden="false" outlineLevel="0" max="12" min="12" style="1" width="11.12"/>
    <col collapsed="false" customWidth="true" hidden="false" outlineLevel="0" max="13" min="13" style="1" width="13.74"/>
    <col collapsed="false" customWidth="true" hidden="false" outlineLevel="0" max="14" min="14" style="3" width="11.49"/>
    <col collapsed="false" customWidth="true" hidden="false" outlineLevel="0" max="15" min="15" style="4" width="18.87"/>
    <col collapsed="false" customWidth="true" hidden="false" outlineLevel="0" max="16" min="16" style="5" width="15.62"/>
    <col collapsed="false" customWidth="true" hidden="false" outlineLevel="0" max="254" min="17" style="5" width="14.49"/>
  </cols>
  <sheetData>
    <row r="1" s="7" customFormat="true" ht="28.5" hidden="false" customHeight="true" outlineLevel="0" collapsed="false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7" customFormat="true" ht="28.5" hidden="false" customHeight="true" outlineLevel="0" collapsed="false">
      <c r="A2" s="8" t="s">
        <v>1</v>
      </c>
      <c r="B2" s="8"/>
      <c r="C2" s="8"/>
      <c r="D2" s="8"/>
      <c r="E2" s="8"/>
      <c r="F2" s="8"/>
      <c r="G2" s="8" t="s">
        <v>2</v>
      </c>
      <c r="H2" s="8"/>
      <c r="I2" s="8"/>
      <c r="J2" s="8"/>
      <c r="K2" s="8"/>
      <c r="L2" s="9" t="s">
        <v>3</v>
      </c>
      <c r="M2" s="9"/>
      <c r="N2" s="10" t="s">
        <v>4</v>
      </c>
      <c r="O2" s="10"/>
    </row>
    <row r="3" s="7" customFormat="true" ht="27.75" hidden="false" customHeight="true" outlineLevel="0" collapsed="false">
      <c r="A3" s="8" t="s">
        <v>5</v>
      </c>
      <c r="B3" s="8"/>
      <c r="C3" s="8"/>
      <c r="D3" s="8"/>
      <c r="E3" s="8"/>
      <c r="F3" s="8"/>
      <c r="G3" s="8" t="s">
        <v>6</v>
      </c>
      <c r="H3" s="8"/>
      <c r="I3" s="8"/>
      <c r="J3" s="8"/>
      <c r="K3" s="8"/>
      <c r="L3" s="11" t="s">
        <v>7</v>
      </c>
      <c r="M3" s="11"/>
      <c r="N3" s="10" t="s">
        <v>4</v>
      </c>
      <c r="O3" s="10"/>
    </row>
    <row r="4" s="7" customFormat="true" ht="22.5" hidden="false" customHeight="true" outlineLevel="0" collapsed="false">
      <c r="A4" s="12" t="s">
        <v>8</v>
      </c>
      <c r="B4" s="12"/>
      <c r="C4" s="13" t="s">
        <v>9</v>
      </c>
      <c r="D4" s="12" t="s">
        <v>10</v>
      </c>
      <c r="E4" s="12"/>
      <c r="F4" s="14" t="n">
        <f aca="false">SUM(F5:F551)</f>
        <v>21428</v>
      </c>
      <c r="G4" s="14"/>
      <c r="H4" s="14" t="n">
        <f aca="false">SUM(H5:H551)</f>
        <v>21083</v>
      </c>
      <c r="I4" s="14" t="n">
        <f aca="false">SUM(I5:I551)</f>
        <v>335</v>
      </c>
      <c r="J4" s="14" t="n">
        <f aca="false">SUM(J5:J551)</f>
        <v>10</v>
      </c>
      <c r="K4" s="14" t="n">
        <f aca="false">SUM(K5:K551)</f>
        <v>0</v>
      </c>
      <c r="L4" s="11" t="s">
        <v>11</v>
      </c>
      <c r="M4" s="11"/>
      <c r="N4" s="11" t="s">
        <v>12</v>
      </c>
      <c r="O4" s="11"/>
    </row>
    <row r="5" s="7" customFormat="true" ht="22.5" hidden="false" customHeight="true" outlineLevel="0" collapsed="false">
      <c r="A5" s="11" t="s">
        <v>13</v>
      </c>
      <c r="B5" s="11" t="s">
        <v>14</v>
      </c>
      <c r="C5" s="11" t="s">
        <v>15</v>
      </c>
      <c r="D5" s="15" t="s">
        <v>16</v>
      </c>
      <c r="E5" s="15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  <c r="M5" s="16" t="s">
        <v>25</v>
      </c>
      <c r="N5" s="16" t="s">
        <v>26</v>
      </c>
      <c r="O5" s="16" t="s">
        <v>27</v>
      </c>
    </row>
    <row r="6" s="7" customFormat="true" ht="36" hidden="false" customHeight="true" outlineLevel="0" collapsed="false">
      <c r="A6" s="17" t="n">
        <v>1</v>
      </c>
      <c r="B6" s="17" t="str">
        <f aca="false">IF(C6&lt;&gt;"",$N$3,"")</f>
        <v>20260616</v>
      </c>
      <c r="C6" s="18" t="s">
        <v>28</v>
      </c>
      <c r="D6" s="19" t="s">
        <v>29</v>
      </c>
      <c r="E6" s="19"/>
      <c r="F6" s="20" t="n">
        <v>340</v>
      </c>
      <c r="G6" s="17" t="n">
        <v>36</v>
      </c>
      <c r="H6" s="17" t="n">
        <v>340</v>
      </c>
      <c r="I6" s="17"/>
      <c r="J6" s="17"/>
      <c r="K6" s="17"/>
      <c r="L6" s="17" t="s">
        <v>30</v>
      </c>
      <c r="M6" s="21" t="s">
        <v>31</v>
      </c>
      <c r="N6" s="22" t="inlineStr">
        <is>
          <t>2029-01-01</t>
        </is>
      </c>
      <c r="O6" s="23" t="s">
        <v>32</v>
      </c>
    </row>
    <row r="7" s="7" customFormat="true" ht="36" hidden="false" customHeight="true" outlineLevel="0" collapsed="false">
      <c r="A7" s="17" t="n">
        <v>2</v>
      </c>
      <c r="B7" s="17" t="str">
        <f aca="false">IF(C7&lt;&gt;"",$N$3,"")</f>
        <v>20260616</v>
      </c>
      <c r="C7" s="18" t="s">
        <v>33</v>
      </c>
      <c r="D7" s="19" t="s">
        <v>34</v>
      </c>
      <c r="E7" s="19"/>
      <c r="F7" s="20" t="n">
        <v>760</v>
      </c>
      <c r="G7" s="17" t="n">
        <v>40</v>
      </c>
      <c r="H7" s="17" t="n">
        <v>640</v>
      </c>
      <c r="I7" s="17"/>
      <c r="J7" s="17"/>
      <c r="K7" s="17"/>
      <c r="L7" s="17" t="s">
        <v>30</v>
      </c>
      <c r="M7" s="21" t="s">
        <v>35</v>
      </c>
      <c r="N7" s="22" t="inlineStr">
        <is>
          <t>2028-09-01</t>
        </is>
      </c>
      <c r="O7" s="23" t="s">
        <v>32</v>
      </c>
    </row>
    <row r="8" s="7" customFormat="true" ht="36" hidden="false" customHeight="true" outlineLevel="0" collapsed="false">
      <c r="A8" s="17"/>
      <c r="B8" s="17"/>
      <c r="C8" s="18"/>
      <c r="D8" s="19"/>
      <c r="E8" s="19"/>
      <c r="F8" s="20"/>
      <c r="G8" s="17"/>
      <c r="H8" s="17" t="n">
        <v>120</v>
      </c>
      <c r="I8" s="17"/>
      <c r="J8" s="17"/>
      <c r="K8" s="17"/>
      <c r="L8" s="17"/>
      <c r="M8" s="21" t="s">
        <v>36</v>
      </c>
      <c r="N8" s="22" t="inlineStr">
        <is>
          <t>2028-09-01</t>
        </is>
      </c>
      <c r="O8" s="23" t="s">
        <v>32</v>
      </c>
    </row>
    <row r="9" s="7" customFormat="true" ht="36" hidden="false" customHeight="true" outlineLevel="0" collapsed="false">
      <c r="A9" s="17" t="n">
        <v>3</v>
      </c>
      <c r="B9" s="17" t="str">
        <f aca="false">IF(C9&lt;&gt;"",$N$3,"")</f>
        <v>20260616</v>
      </c>
      <c r="C9" s="24" t="s">
        <v>37</v>
      </c>
      <c r="D9" s="19" t="s">
        <v>38</v>
      </c>
      <c r="E9" s="19"/>
      <c r="F9" s="20" t="n">
        <v>430</v>
      </c>
      <c r="G9" s="17" t="n">
        <v>20</v>
      </c>
      <c r="H9" s="17" t="n">
        <v>420</v>
      </c>
      <c r="I9" s="17"/>
      <c r="J9" s="17"/>
      <c r="K9" s="17"/>
      <c r="L9" s="17" t="s">
        <v>30</v>
      </c>
      <c r="M9" s="21" t="s">
        <v>39</v>
      </c>
      <c r="N9" s="22" t="inlineStr">
        <is>
          <t>2028-11-01</t>
        </is>
      </c>
      <c r="O9" s="23" t="s">
        <v>32</v>
      </c>
    </row>
    <row r="10" s="7" customFormat="true" ht="36" hidden="false" customHeight="true" outlineLevel="0" collapsed="false">
      <c r="A10" s="17"/>
      <c r="B10" s="17"/>
      <c r="C10" s="24"/>
      <c r="D10" s="24"/>
      <c r="E10" s="19"/>
      <c r="F10" s="20"/>
      <c r="G10" s="17"/>
      <c r="H10" s="17" t="n">
        <v>10</v>
      </c>
      <c r="I10" s="17"/>
      <c r="J10" s="17"/>
      <c r="K10" s="17"/>
      <c r="L10" s="17"/>
      <c r="M10" s="21" t="s">
        <v>40</v>
      </c>
      <c r="N10" s="22" t="inlineStr">
        <is>
          <t>2028-07-01</t>
        </is>
      </c>
      <c r="O10" s="23" t="s">
        <v>32</v>
      </c>
    </row>
    <row r="11" s="7" customFormat="true" ht="36" hidden="false" customHeight="true" outlineLevel="0" collapsed="false">
      <c r="A11" s="17" t="n">
        <v>4</v>
      </c>
      <c r="B11" s="17" t="str">
        <f aca="false">IF(C11&lt;&gt;"",$N$3,"")</f>
        <v>20260616</v>
      </c>
      <c r="C11" s="24" t="s">
        <v>41</v>
      </c>
      <c r="D11" s="19" t="s">
        <v>42</v>
      </c>
      <c r="E11" s="19"/>
      <c r="F11" s="20" t="n">
        <v>2206</v>
      </c>
      <c r="G11" s="17" t="n">
        <v>18</v>
      </c>
      <c r="H11" s="17" t="n">
        <v>143</v>
      </c>
      <c r="I11" s="17" t="n">
        <v>10</v>
      </c>
      <c r="J11" s="17"/>
      <c r="K11" s="17"/>
      <c r="L11" s="17" t="n">
        <v>0.34</v>
      </c>
      <c r="M11" s="21" t="s">
        <v>43</v>
      </c>
      <c r="N11" s="22" t="inlineStr">
        <is>
          <t>2028-10-01</t>
        </is>
      </c>
      <c r="O11" s="23" t="s">
        <v>44</v>
      </c>
      <c r="P11" s="25" t="s">
        <v>45</v>
      </c>
    </row>
    <row r="12" s="7" customFormat="true" ht="36" hidden="false" customHeight="true" outlineLevel="0" collapsed="false">
      <c r="A12" s="17"/>
      <c r="B12" s="17"/>
      <c r="C12" s="24"/>
      <c r="D12" s="24"/>
      <c r="E12" s="19"/>
      <c r="F12" s="20"/>
      <c r="G12" s="17"/>
      <c r="H12" s="17" t="n">
        <v>1</v>
      </c>
      <c r="I12" s="17"/>
      <c r="J12" s="17"/>
      <c r="K12" s="17"/>
      <c r="L12" s="17"/>
      <c r="M12" s="21" t="s">
        <v>46</v>
      </c>
      <c r="N12" s="22" t="inlineStr">
        <is>
          <t>2028-09-01</t>
        </is>
      </c>
      <c r="O12" s="23" t="s">
        <v>44</v>
      </c>
    </row>
    <row r="13" s="7" customFormat="true" ht="36" hidden="false" customHeight="true" outlineLevel="0" collapsed="false">
      <c r="A13" s="17"/>
      <c r="B13" s="17"/>
      <c r="C13" s="24"/>
      <c r="D13" s="24"/>
      <c r="E13" s="19"/>
      <c r="F13" s="20"/>
      <c r="G13" s="17"/>
      <c r="H13" s="17" t="n">
        <f aca="false">1080+912</f>
        <v>1992</v>
      </c>
      <c r="I13" s="17" t="n">
        <f aca="false">58+2</f>
        <v>60</v>
      </c>
      <c r="J13" s="17"/>
      <c r="K13" s="17"/>
      <c r="L13" s="17"/>
      <c r="M13" s="21" t="s">
        <v>47</v>
      </c>
      <c r="N13" s="22" t="inlineStr">
        <is>
          <t>2028-10-01</t>
        </is>
      </c>
      <c r="O13" s="23" t="s">
        <v>44</v>
      </c>
      <c r="P13" s="25" t="s">
        <v>48</v>
      </c>
    </row>
    <row r="14" s="7" customFormat="true" ht="36" hidden="false" customHeight="true" outlineLevel="0" collapsed="false">
      <c r="A14" s="17" t="n">
        <v>5</v>
      </c>
      <c r="B14" s="17" t="str">
        <f aca="false">IF(C14&lt;&gt;"",$N$3,"")</f>
        <v>20260616</v>
      </c>
      <c r="C14" s="24" t="s">
        <v>49</v>
      </c>
      <c r="D14" s="19" t="s">
        <v>50</v>
      </c>
      <c r="E14" s="19"/>
      <c r="F14" s="20" t="n">
        <v>900</v>
      </c>
      <c r="G14" s="17" t="n">
        <v>30</v>
      </c>
      <c r="H14" s="17" t="n">
        <v>900</v>
      </c>
      <c r="I14" s="17"/>
      <c r="J14" s="17"/>
      <c r="K14" s="17"/>
      <c r="L14" s="17" t="n">
        <v>0.2</v>
      </c>
      <c r="M14" s="21" t="s">
        <v>51</v>
      </c>
      <c r="N14" s="22" t="inlineStr">
        <is>
          <t>2028-08-06</t>
        </is>
      </c>
      <c r="O14" s="23" t="s">
        <v>52</v>
      </c>
    </row>
    <row r="15" s="7" customFormat="true" ht="36" hidden="false" customHeight="true" outlineLevel="0" collapsed="false">
      <c r="A15" s="17" t="n">
        <v>6</v>
      </c>
      <c r="B15" s="17" t="str">
        <f aca="false">IF(C15&lt;&gt;"",$N$3,"")</f>
        <v>20260616</v>
      </c>
      <c r="C15" s="24" t="s">
        <v>53</v>
      </c>
      <c r="D15" s="19" t="s">
        <v>54</v>
      </c>
      <c r="E15" s="19"/>
      <c r="F15" s="20" t="n">
        <v>580</v>
      </c>
      <c r="G15" s="17" t="n">
        <v>30</v>
      </c>
      <c r="H15" s="17" t="n">
        <v>269</v>
      </c>
      <c r="I15" s="17" t="n">
        <v>1</v>
      </c>
      <c r="J15" s="17"/>
      <c r="K15" s="17"/>
      <c r="L15" s="17" t="s">
        <v>30</v>
      </c>
      <c r="M15" s="21" t="s">
        <v>55</v>
      </c>
      <c r="N15" s="22" t="inlineStr">
        <is>
          <t>2028-06-01</t>
        </is>
      </c>
      <c r="O15" s="23" t="s">
        <v>56</v>
      </c>
      <c r="P15" s="25" t="s">
        <v>57</v>
      </c>
    </row>
    <row r="16" s="7" customFormat="true" ht="36" hidden="false" customHeight="true" outlineLevel="0" collapsed="false">
      <c r="A16" s="17"/>
      <c r="B16" s="17"/>
      <c r="C16" s="24"/>
      <c r="D16" s="24"/>
      <c r="E16" s="19"/>
      <c r="F16" s="20"/>
      <c r="G16" s="17"/>
      <c r="H16" s="17" t="n">
        <v>57</v>
      </c>
      <c r="I16" s="17" t="n">
        <v>3</v>
      </c>
      <c r="J16" s="17"/>
      <c r="K16" s="17"/>
      <c r="L16" s="17"/>
      <c r="M16" s="21" t="s">
        <v>58</v>
      </c>
      <c r="N16" s="22" t="inlineStr">
        <is>
          <t>2028-05-01</t>
        </is>
      </c>
      <c r="O16" s="23" t="s">
        <v>56</v>
      </c>
      <c r="P16" s="25" t="s">
        <v>59</v>
      </c>
    </row>
    <row r="17" s="7" customFormat="true" ht="36" hidden="false" customHeight="true" outlineLevel="0" collapsed="false">
      <c r="A17" s="17"/>
      <c r="B17" s="17"/>
      <c r="C17" s="24"/>
      <c r="D17" s="24"/>
      <c r="E17" s="19"/>
      <c r="F17" s="20"/>
      <c r="G17" s="17"/>
      <c r="H17" s="17" t="n">
        <v>60</v>
      </c>
      <c r="I17" s="17"/>
      <c r="J17" s="17"/>
      <c r="K17" s="17"/>
      <c r="L17" s="17"/>
      <c r="M17" s="21" t="s">
        <v>60</v>
      </c>
      <c r="N17" s="22" t="inlineStr">
        <is>
          <t>2028-06-01</t>
        </is>
      </c>
      <c r="O17" s="23" t="s">
        <v>56</v>
      </c>
    </row>
    <row r="18" s="7" customFormat="true" ht="36" hidden="false" customHeight="true" outlineLevel="0" collapsed="false">
      <c r="A18" s="17"/>
      <c r="B18" s="17"/>
      <c r="C18" s="24"/>
      <c r="D18" s="24"/>
      <c r="E18" s="19"/>
      <c r="F18" s="20"/>
      <c r="G18" s="17"/>
      <c r="H18" s="17" t="n">
        <v>180</v>
      </c>
      <c r="I18" s="17"/>
      <c r="J18" s="17"/>
      <c r="K18" s="17"/>
      <c r="L18" s="17"/>
      <c r="M18" s="21" t="s">
        <v>61</v>
      </c>
      <c r="N18" s="22" t="inlineStr">
        <is>
          <t>2028-05-01</t>
        </is>
      </c>
      <c r="O18" s="23" t="s">
        <v>56</v>
      </c>
    </row>
    <row r="19" s="7" customFormat="true" ht="36" hidden="false" customHeight="true" outlineLevel="0" collapsed="false">
      <c r="A19" s="17"/>
      <c r="B19" s="17"/>
      <c r="C19" s="24"/>
      <c r="D19" s="24"/>
      <c r="E19" s="19"/>
      <c r="F19" s="20"/>
      <c r="G19" s="17"/>
      <c r="H19" s="17" t="n">
        <v>10</v>
      </c>
      <c r="I19" s="17"/>
      <c r="J19" s="17"/>
      <c r="K19" s="17"/>
      <c r="L19" s="17"/>
      <c r="M19" s="21" t="s">
        <v>62</v>
      </c>
      <c r="N19" s="22" t="inlineStr">
        <is>
          <t>2028-05-01</t>
        </is>
      </c>
      <c r="O19" s="23" t="s">
        <v>56</v>
      </c>
    </row>
    <row r="20" s="7" customFormat="true" ht="36" hidden="false" customHeight="true" outlineLevel="0" collapsed="false">
      <c r="A20" s="17" t="n">
        <v>7</v>
      </c>
      <c r="B20" s="17" t="str">
        <f aca="false">IF(C20&lt;&gt;"",$N$3,"")</f>
        <v>20260616</v>
      </c>
      <c r="C20" s="24" t="s">
        <v>63</v>
      </c>
      <c r="D20" s="19" t="s">
        <v>64</v>
      </c>
      <c r="E20" s="19"/>
      <c r="F20" s="20" t="n">
        <v>300</v>
      </c>
      <c r="G20" s="17" t="n">
        <v>140</v>
      </c>
      <c r="H20" s="17" t="n">
        <v>300</v>
      </c>
      <c r="I20" s="17"/>
      <c r="J20" s="17"/>
      <c r="K20" s="17"/>
      <c r="L20" s="17" t="n">
        <v>0.04</v>
      </c>
      <c r="M20" s="21" t="s">
        <v>65</v>
      </c>
      <c r="N20" s="22" t="inlineStr">
        <is>
          <t>2028-12-01</t>
        </is>
      </c>
      <c r="O20" s="23" t="s">
        <v>56</v>
      </c>
    </row>
    <row r="21" s="7" customFormat="true" ht="36" hidden="false" customHeight="true" outlineLevel="0" collapsed="false">
      <c r="A21" s="17" t="n">
        <v>8</v>
      </c>
      <c r="B21" s="17" t="str">
        <f aca="false">IF(C21&lt;&gt;"",$N$3,"")</f>
        <v>20260616</v>
      </c>
      <c r="C21" s="24" t="s">
        <v>66</v>
      </c>
      <c r="D21" s="19" t="s">
        <v>67</v>
      </c>
      <c r="E21" s="19"/>
      <c r="F21" s="20" t="n">
        <v>100</v>
      </c>
      <c r="G21" s="17" t="s">
        <v>30</v>
      </c>
      <c r="H21" s="17" t="n">
        <v>100</v>
      </c>
      <c r="I21" s="17"/>
      <c r="J21" s="17"/>
      <c r="K21" s="17"/>
      <c r="L21" s="17" t="n">
        <v>0.04</v>
      </c>
      <c r="M21" s="21" t="s">
        <v>68</v>
      </c>
      <c r="N21" s="22" t="inlineStr">
        <is>
          <t>2028-12-01</t>
        </is>
      </c>
      <c r="O21" s="23" t="s">
        <v>56</v>
      </c>
    </row>
    <row r="22" s="7" customFormat="true" ht="36" hidden="false" customHeight="true" outlineLevel="0" collapsed="false">
      <c r="A22" s="17" t="n">
        <v>9</v>
      </c>
      <c r="B22" s="17" t="str">
        <f aca="false">IF(C22&lt;&gt;"",$N$3,"")</f>
        <v>20260616</v>
      </c>
      <c r="C22" s="24" t="s">
        <v>69</v>
      </c>
      <c r="D22" s="19" t="s">
        <v>70</v>
      </c>
      <c r="E22" s="19"/>
      <c r="F22" s="20" t="n">
        <v>100</v>
      </c>
      <c r="G22" s="17" t="s">
        <v>30</v>
      </c>
      <c r="H22" s="17" t="n">
        <v>100</v>
      </c>
      <c r="I22" s="17"/>
      <c r="J22" s="17"/>
      <c r="K22" s="17"/>
      <c r="L22" s="17" t="n">
        <v>0.04</v>
      </c>
      <c r="M22" s="21" t="s">
        <v>68</v>
      </c>
      <c r="N22" s="22" t="inlineStr">
        <is>
          <t>2028-12-01</t>
        </is>
      </c>
      <c r="O22" s="23" t="s">
        <v>56</v>
      </c>
    </row>
    <row r="23" s="7" customFormat="true" ht="36" hidden="false" customHeight="true" outlineLevel="0" collapsed="false">
      <c r="A23" s="17" t="n">
        <v>10</v>
      </c>
      <c r="B23" s="17" t="str">
        <f aca="false">IF(C23&lt;&gt;"",$N$3,"")</f>
        <v>20260616</v>
      </c>
      <c r="C23" s="24" t="s">
        <v>71</v>
      </c>
      <c r="D23" s="19" t="s">
        <v>72</v>
      </c>
      <c r="E23" s="19"/>
      <c r="F23" s="20" t="n">
        <v>100</v>
      </c>
      <c r="G23" s="17" t="s">
        <v>30</v>
      </c>
      <c r="H23" s="17" t="n">
        <v>100</v>
      </c>
      <c r="I23" s="17"/>
      <c r="J23" s="17"/>
      <c r="K23" s="17"/>
      <c r="L23" s="17" t="n">
        <v>0.04</v>
      </c>
      <c r="M23" s="21" t="s">
        <v>73</v>
      </c>
      <c r="N23" s="22" t="inlineStr">
        <is>
          <t>2028-11-01</t>
        </is>
      </c>
      <c r="O23" s="23" t="s">
        <v>56</v>
      </c>
    </row>
    <row r="24" s="7" customFormat="true" ht="36" hidden="false" customHeight="true" outlineLevel="0" collapsed="false">
      <c r="A24" s="17" t="n">
        <v>11</v>
      </c>
      <c r="B24" s="17" t="str">
        <f aca="false">IF(C24&lt;&gt;"",$N$3,"")</f>
        <v>20260616</v>
      </c>
      <c r="C24" s="24" t="s">
        <v>74</v>
      </c>
      <c r="D24" s="19" t="s">
        <v>75</v>
      </c>
      <c r="E24" s="19"/>
      <c r="F24" s="20" t="n">
        <v>100</v>
      </c>
      <c r="G24" s="17" t="s">
        <v>30</v>
      </c>
      <c r="H24" s="17" t="n">
        <v>100</v>
      </c>
      <c r="I24" s="17"/>
      <c r="J24" s="17"/>
      <c r="K24" s="17"/>
      <c r="L24" s="17" t="n">
        <v>0.14</v>
      </c>
      <c r="M24" s="21" t="s">
        <v>68</v>
      </c>
      <c r="N24" s="22" t="inlineStr">
        <is>
          <t>2028-12-01</t>
        </is>
      </c>
      <c r="O24" s="23" t="s">
        <v>56</v>
      </c>
    </row>
    <row r="25" s="7" customFormat="true" ht="36" hidden="false" customHeight="true" outlineLevel="0" collapsed="false">
      <c r="A25" s="17" t="n">
        <v>12</v>
      </c>
      <c r="B25" s="17" t="str">
        <f aca="false">IF(C25&lt;&gt;"",$N$3,"")</f>
        <v>20260616</v>
      </c>
      <c r="C25" s="24" t="s">
        <v>76</v>
      </c>
      <c r="D25" s="19" t="s">
        <v>77</v>
      </c>
      <c r="E25" s="19"/>
      <c r="F25" s="20" t="n">
        <v>100</v>
      </c>
      <c r="G25" s="17" t="s">
        <v>30</v>
      </c>
      <c r="H25" s="17" t="n">
        <v>100</v>
      </c>
      <c r="I25" s="17"/>
      <c r="J25" s="17"/>
      <c r="K25" s="17"/>
      <c r="L25" s="17" t="n">
        <v>0.14</v>
      </c>
      <c r="M25" s="21" t="s">
        <v>78</v>
      </c>
      <c r="N25" s="22" t="inlineStr">
        <is>
          <t>2028-08-07</t>
        </is>
      </c>
      <c r="O25" s="23" t="s">
        <v>56</v>
      </c>
    </row>
    <row r="26" s="7" customFormat="true" ht="36" hidden="false" customHeight="true" outlineLevel="0" collapsed="false">
      <c r="A26" s="17" t="n">
        <v>13</v>
      </c>
      <c r="B26" s="17" t="str">
        <f aca="false">IF(C26&lt;&gt;"",$N$3,"")</f>
        <v>20260616</v>
      </c>
      <c r="C26" s="24" t="s">
        <v>79</v>
      </c>
      <c r="D26" s="19" t="s">
        <v>80</v>
      </c>
      <c r="E26" s="19"/>
      <c r="F26" s="20" t="n">
        <v>3240</v>
      </c>
      <c r="G26" s="17" t="n">
        <v>48</v>
      </c>
      <c r="H26" s="17" t="n">
        <f aca="false">576+1440+527+1</f>
        <v>2544</v>
      </c>
      <c r="I26" s="17"/>
      <c r="J26" s="17"/>
      <c r="K26" s="17"/>
      <c r="L26" s="17" t="n">
        <v>0.24</v>
      </c>
      <c r="M26" s="21" t="s">
        <v>81</v>
      </c>
      <c r="N26" s="22" t="inlineStr">
        <is>
          <t>2028-07-29</t>
        </is>
      </c>
      <c r="O26" s="23" t="s">
        <v>82</v>
      </c>
    </row>
    <row r="27" s="7" customFormat="true" ht="36" hidden="false" customHeight="true" outlineLevel="0" collapsed="false">
      <c r="A27" s="17"/>
      <c r="B27" s="17"/>
      <c r="C27" s="24"/>
      <c r="D27" s="24"/>
      <c r="E27" s="19"/>
      <c r="F27" s="20"/>
      <c r="G27" s="17"/>
      <c r="H27" s="17" t="n">
        <f aca="false">695+1</f>
        <v>696</v>
      </c>
      <c r="I27" s="17"/>
      <c r="J27" s="17"/>
      <c r="K27" s="17"/>
      <c r="L27" s="17"/>
      <c r="M27" s="21" t="s">
        <v>83</v>
      </c>
      <c r="N27" s="22" t="inlineStr">
        <is>
          <t>2028-07-28</t>
        </is>
      </c>
      <c r="O27" s="23" t="s">
        <v>82</v>
      </c>
    </row>
    <row r="28" s="7" customFormat="true" ht="36" hidden="false" customHeight="true" outlineLevel="0" collapsed="false">
      <c r="A28" s="17" t="n">
        <v>14</v>
      </c>
      <c r="B28" s="17" t="str">
        <f aca="false">IF(C28&lt;&gt;"",$N$3,"")</f>
        <v>20260616</v>
      </c>
      <c r="C28" s="24" t="s">
        <v>84</v>
      </c>
      <c r="D28" s="19" t="s">
        <v>85</v>
      </c>
      <c r="E28" s="19"/>
      <c r="F28" s="20" t="n">
        <v>2434</v>
      </c>
      <c r="G28" s="17" t="n">
        <v>60</v>
      </c>
      <c r="H28" s="17" t="n">
        <f aca="false">160</f>
        <v>160</v>
      </c>
      <c r="I28" s="17"/>
      <c r="J28" s="17"/>
      <c r="K28" s="17"/>
      <c r="L28" s="17" t="n">
        <v>0.09</v>
      </c>
      <c r="M28" s="21" t="s">
        <v>86</v>
      </c>
      <c r="N28" s="22" t="inlineStr">
        <is>
          <t>2028-11-04</t>
        </is>
      </c>
      <c r="O28" s="23" t="s">
        <v>87</v>
      </c>
    </row>
    <row r="29" s="7" customFormat="true" ht="36" hidden="false" customHeight="true" outlineLevel="0" collapsed="false">
      <c r="A29" s="17"/>
      <c r="B29" s="17"/>
      <c r="C29" s="24"/>
      <c r="D29" s="24"/>
      <c r="E29" s="19"/>
      <c r="F29" s="20"/>
      <c r="G29" s="17"/>
      <c r="H29" s="17" t="n">
        <v>1494</v>
      </c>
      <c r="I29" s="17"/>
      <c r="J29" s="17"/>
      <c r="K29" s="17"/>
      <c r="L29" s="17"/>
      <c r="M29" s="21" t="s">
        <v>88</v>
      </c>
      <c r="N29" s="22" t="inlineStr">
        <is>
          <t>2029-02-02</t>
        </is>
      </c>
      <c r="O29" s="23" t="s">
        <v>87</v>
      </c>
    </row>
    <row r="30" s="7" customFormat="true" ht="36" hidden="false" customHeight="true" outlineLevel="0" collapsed="false">
      <c r="A30" s="17"/>
      <c r="B30" s="17"/>
      <c r="C30" s="24"/>
      <c r="D30" s="24"/>
      <c r="E30" s="19"/>
      <c r="F30" s="20"/>
      <c r="G30" s="17"/>
      <c r="H30" s="17" t="n">
        <v>780</v>
      </c>
      <c r="I30" s="17"/>
      <c r="J30" s="17"/>
      <c r="K30" s="17"/>
      <c r="L30" s="17"/>
      <c r="M30" s="21" t="s">
        <v>89</v>
      </c>
      <c r="N30" s="22" t="inlineStr">
        <is>
          <t>2028-10-30</t>
        </is>
      </c>
      <c r="O30" s="23" t="s">
        <v>87</v>
      </c>
    </row>
    <row r="31" s="7" customFormat="true" ht="36" hidden="false" customHeight="true" outlineLevel="0" collapsed="false">
      <c r="A31" s="17" t="n">
        <v>15</v>
      </c>
      <c r="B31" s="17" t="str">
        <f aca="false">IF(C31&lt;&gt;"",$N$3,"")</f>
        <v>20260616</v>
      </c>
      <c r="C31" s="24" t="s">
        <v>90</v>
      </c>
      <c r="D31" s="19" t="s">
        <v>91</v>
      </c>
      <c r="E31" s="19"/>
      <c r="F31" s="20" t="n">
        <v>472</v>
      </c>
      <c r="G31" s="17" t="n">
        <v>63</v>
      </c>
      <c r="H31" s="17" t="n">
        <f aca="false">428+1</f>
        <v>429</v>
      </c>
      <c r="I31" s="17"/>
      <c r="J31" s="17"/>
      <c r="K31" s="17"/>
      <c r="L31" s="17"/>
      <c r="M31" s="21" t="s">
        <v>47</v>
      </c>
      <c r="N31" s="22" t="inlineStr">
        <is>
          <t>2028-10-01</t>
        </is>
      </c>
      <c r="O31" s="23" t="s">
        <v>92</v>
      </c>
    </row>
    <row r="32" s="7" customFormat="true" ht="36" hidden="false" customHeight="true" outlineLevel="0" collapsed="false">
      <c r="A32" s="17"/>
      <c r="B32" s="17"/>
      <c r="C32" s="24"/>
      <c r="D32" s="24"/>
      <c r="E32" s="19"/>
      <c r="F32" s="20"/>
      <c r="G32" s="17"/>
      <c r="H32" s="17" t="n">
        <f aca="false">42+1</f>
        <v>43</v>
      </c>
      <c r="I32" s="17"/>
      <c r="J32" s="17"/>
      <c r="K32" s="17"/>
      <c r="L32" s="17"/>
      <c r="M32" s="21" t="s">
        <v>93</v>
      </c>
      <c r="N32" s="22" t="inlineStr">
        <is>
          <t>2028-09-01</t>
        </is>
      </c>
      <c r="O32" s="23" t="s">
        <v>92</v>
      </c>
    </row>
    <row r="33" s="7" customFormat="true" ht="36" hidden="false" customHeight="true" outlineLevel="0" collapsed="false">
      <c r="A33" s="17" t="n">
        <v>16</v>
      </c>
      <c r="B33" s="17" t="str">
        <f aca="false">IF(C33&lt;&gt;"",$N$3,"")</f>
        <v>20260616</v>
      </c>
      <c r="C33" s="24" t="s">
        <v>94</v>
      </c>
      <c r="D33" s="19" t="s">
        <v>95</v>
      </c>
      <c r="E33" s="19"/>
      <c r="F33" s="20" t="n">
        <v>510</v>
      </c>
      <c r="G33" s="17" t="n">
        <v>63</v>
      </c>
      <c r="H33" s="17" t="n">
        <f aca="false">446</f>
        <v>446</v>
      </c>
      <c r="I33" s="17" t="n">
        <v>1</v>
      </c>
      <c r="J33" s="17"/>
      <c r="K33" s="17"/>
      <c r="L33" s="17"/>
      <c r="M33" s="21" t="s">
        <v>58</v>
      </c>
      <c r="N33" s="22" t="inlineStr">
        <is>
          <t>2028-05-01</t>
        </is>
      </c>
      <c r="O33" s="23" t="s">
        <v>92</v>
      </c>
      <c r="P33" s="25" t="s">
        <v>57</v>
      </c>
    </row>
    <row r="34" s="7" customFormat="true" ht="36" hidden="false" customHeight="true" outlineLevel="0" collapsed="false">
      <c r="A34" s="17"/>
      <c r="B34" s="17"/>
      <c r="C34" s="24"/>
      <c r="D34" s="24"/>
      <c r="E34" s="19"/>
      <c r="F34" s="20"/>
      <c r="G34" s="17"/>
      <c r="H34" s="17" t="n">
        <v>63</v>
      </c>
      <c r="I34" s="17"/>
      <c r="J34" s="17"/>
      <c r="K34" s="17"/>
      <c r="L34" s="17"/>
      <c r="M34" s="21" t="s">
        <v>96</v>
      </c>
      <c r="N34" s="22" t="inlineStr">
        <is>
          <t>2028-07-01</t>
        </is>
      </c>
      <c r="O34" s="23" t="s">
        <v>92</v>
      </c>
    </row>
    <row r="35" s="7" customFormat="true" ht="36" hidden="false" customHeight="true" outlineLevel="0" collapsed="false">
      <c r="A35" s="17" t="n">
        <v>17</v>
      </c>
      <c r="B35" s="17" t="str">
        <f aca="false">IF(C35&lt;&gt;"",$N$3,"")</f>
        <v>20260616</v>
      </c>
      <c r="C35" s="24" t="s">
        <v>97</v>
      </c>
      <c r="D35" s="19" t="s">
        <v>98</v>
      </c>
      <c r="E35" s="19"/>
      <c r="F35" s="20" t="n">
        <v>200</v>
      </c>
      <c r="G35" s="17" t="n">
        <v>63</v>
      </c>
      <c r="H35" s="17" t="n">
        <v>200</v>
      </c>
      <c r="I35" s="17"/>
      <c r="J35" s="17"/>
      <c r="K35" s="17"/>
      <c r="L35" s="17"/>
      <c r="M35" s="21" t="s">
        <v>99</v>
      </c>
      <c r="N35" s="26" t="inlineStr">
        <is>
          <t>2026-08-01</t>
        </is>
      </c>
      <c r="O35" s="23" t="s">
        <v>100</v>
      </c>
    </row>
    <row r="36" s="7" customFormat="true" ht="36" hidden="false" customHeight="true" outlineLevel="0" collapsed="false">
      <c r="A36" s="17" t="n">
        <v>18</v>
      </c>
      <c r="B36" s="17" t="str">
        <f aca="false">IF(C36&lt;&gt;"",$N$3,"")</f>
        <v>20260616</v>
      </c>
      <c r="C36" s="24" t="s">
        <v>101</v>
      </c>
      <c r="D36" s="19" t="s">
        <v>102</v>
      </c>
      <c r="E36" s="19"/>
      <c r="F36" s="20" t="n">
        <v>200</v>
      </c>
      <c r="G36" s="17" t="n">
        <v>63</v>
      </c>
      <c r="H36" s="17" t="n">
        <v>200</v>
      </c>
      <c r="I36" s="17"/>
      <c r="J36" s="17"/>
      <c r="K36" s="17"/>
      <c r="L36" s="17"/>
      <c r="M36" s="21" t="s">
        <v>103</v>
      </c>
      <c r="N36" s="26" t="inlineStr">
        <is>
          <t>2026-11-01</t>
        </is>
      </c>
      <c r="O36" s="23" t="s">
        <v>100</v>
      </c>
    </row>
    <row r="37" s="7" customFormat="true" ht="36" hidden="false" customHeight="true" outlineLevel="0" collapsed="false">
      <c r="A37" s="17" t="n">
        <v>19</v>
      </c>
      <c r="B37" s="17" t="str">
        <f aca="false">IF(C37&lt;&gt;"",$N$3,"")</f>
        <v>20260616</v>
      </c>
      <c r="C37" s="24" t="s">
        <v>104</v>
      </c>
      <c r="D37" s="19" t="s">
        <v>105</v>
      </c>
      <c r="E37" s="19"/>
      <c r="F37" s="20" t="n">
        <v>200</v>
      </c>
      <c r="G37" s="17" t="s">
        <v>30</v>
      </c>
      <c r="H37" s="17" t="n">
        <v>200</v>
      </c>
      <c r="I37" s="17"/>
      <c r="J37" s="17"/>
      <c r="K37" s="17"/>
      <c r="L37" s="27"/>
      <c r="M37" s="21" t="s">
        <v>99</v>
      </c>
      <c r="N37" s="26" t="inlineStr">
        <is>
          <t>2026-08-01</t>
        </is>
      </c>
      <c r="O37" s="23" t="s">
        <v>100</v>
      </c>
    </row>
    <row r="38" s="7" customFormat="true" ht="36" hidden="false" customHeight="true" outlineLevel="0" collapsed="false">
      <c r="A38" s="17" t="n">
        <v>20</v>
      </c>
      <c r="B38" s="17" t="str">
        <f aca="false">IF(C38&lt;&gt;"",$N$3,"")</f>
        <v>20260616</v>
      </c>
      <c r="C38" s="24" t="s">
        <v>106</v>
      </c>
      <c r="D38" s="19" t="s">
        <v>107</v>
      </c>
      <c r="E38" s="19"/>
      <c r="F38" s="20" t="n">
        <v>77</v>
      </c>
      <c r="G38" s="17" t="n">
        <v>63</v>
      </c>
      <c r="H38" s="17" t="n">
        <v>77</v>
      </c>
      <c r="I38" s="17"/>
      <c r="J38" s="17"/>
      <c r="K38" s="17"/>
      <c r="L38" s="27"/>
      <c r="M38" s="21" t="s">
        <v>103</v>
      </c>
      <c r="N38" s="26" t="inlineStr">
        <is>
          <t>2026-11-01</t>
        </is>
      </c>
      <c r="O38" s="23" t="s">
        <v>100</v>
      </c>
    </row>
    <row r="39" s="7" customFormat="true" ht="36" hidden="false" customHeight="true" outlineLevel="0" collapsed="false">
      <c r="A39" s="17" t="n">
        <v>21</v>
      </c>
      <c r="B39" s="17" t="str">
        <f aca="false">IF(C39&lt;&gt;"",$N$3,"")</f>
        <v>20260616</v>
      </c>
      <c r="C39" s="24" t="s">
        <v>106</v>
      </c>
      <c r="D39" s="19" t="s">
        <v>107</v>
      </c>
      <c r="E39" s="19"/>
      <c r="F39" s="20" t="n">
        <v>46</v>
      </c>
      <c r="G39" s="17" t="s">
        <v>30</v>
      </c>
      <c r="H39" s="17" t="n">
        <v>46</v>
      </c>
      <c r="I39" s="17"/>
      <c r="J39" s="17"/>
      <c r="K39" s="17"/>
      <c r="L39" s="27"/>
      <c r="M39" s="21" t="s">
        <v>103</v>
      </c>
      <c r="N39" s="26" t="inlineStr">
        <is>
          <t>2026-11-01</t>
        </is>
      </c>
      <c r="O39" s="23" t="s">
        <v>108</v>
      </c>
    </row>
    <row r="40" s="7" customFormat="true" ht="36" hidden="false" customHeight="true" outlineLevel="0" collapsed="false">
      <c r="A40" s="17" t="n">
        <v>22</v>
      </c>
      <c r="B40" s="17" t="str">
        <f aca="false">IF(C40&lt;&gt;"",$N$3,"")</f>
        <v>20260616</v>
      </c>
      <c r="C40" s="19" t="s">
        <v>109</v>
      </c>
      <c r="D40" s="19" t="s">
        <v>110</v>
      </c>
      <c r="E40" s="19"/>
      <c r="F40" s="28" t="n">
        <v>259</v>
      </c>
      <c r="G40" s="17" t="n">
        <v>35</v>
      </c>
      <c r="H40" s="17" t="n">
        <v>259</v>
      </c>
      <c r="I40" s="17"/>
      <c r="J40" s="17"/>
      <c r="K40" s="17"/>
      <c r="L40" s="27"/>
      <c r="M40" s="21" t="s">
        <v>111</v>
      </c>
      <c r="N40" s="22" t="inlineStr">
        <is>
          <t>2029-01-01</t>
        </is>
      </c>
      <c r="O40" s="23" t="s">
        <v>112</v>
      </c>
    </row>
    <row r="41" s="7" customFormat="true" ht="36" hidden="false" customHeight="true" outlineLevel="0" collapsed="false">
      <c r="A41" s="17" t="n">
        <v>23</v>
      </c>
      <c r="B41" s="17" t="str">
        <f aca="false">IF(C41&lt;&gt;"",$N$3,"")</f>
        <v>20260616</v>
      </c>
      <c r="C41" s="19" t="s">
        <v>113</v>
      </c>
      <c r="D41" s="19" t="s">
        <v>114</v>
      </c>
      <c r="E41" s="19"/>
      <c r="F41" s="28" t="n">
        <v>123</v>
      </c>
      <c r="G41" s="17" t="s">
        <v>30</v>
      </c>
      <c r="H41" s="17" t="n">
        <v>9</v>
      </c>
      <c r="I41" s="17"/>
      <c r="J41" s="17"/>
      <c r="K41" s="17"/>
      <c r="L41" s="27"/>
      <c r="M41" s="21" t="s">
        <v>115</v>
      </c>
      <c r="N41" s="22" t="inlineStr">
        <is>
          <t>2027-09-02</t>
        </is>
      </c>
      <c r="O41" s="23" t="s">
        <v>112</v>
      </c>
    </row>
    <row r="42" s="7" customFormat="true" ht="36" hidden="false" customHeight="true" outlineLevel="0" collapsed="false">
      <c r="A42" s="17"/>
      <c r="B42" s="17"/>
      <c r="C42" s="19"/>
      <c r="D42" s="19"/>
      <c r="E42" s="19"/>
      <c r="F42" s="28"/>
      <c r="G42" s="17"/>
      <c r="H42" s="17" t="n">
        <v>7</v>
      </c>
      <c r="I42" s="17"/>
      <c r="J42" s="17"/>
      <c r="K42" s="17"/>
      <c r="L42" s="27"/>
      <c r="M42" s="21" t="s">
        <v>116</v>
      </c>
      <c r="N42" s="22" t="inlineStr">
        <is>
          <t>2027-09-03</t>
        </is>
      </c>
      <c r="O42" s="23" t="s">
        <v>112</v>
      </c>
    </row>
    <row r="43" s="7" customFormat="true" ht="36" hidden="false" customHeight="true" outlineLevel="0" collapsed="false">
      <c r="A43" s="17"/>
      <c r="B43" s="17"/>
      <c r="C43" s="19"/>
      <c r="D43" s="19"/>
      <c r="E43" s="19"/>
      <c r="F43" s="28"/>
      <c r="G43" s="17"/>
      <c r="H43" s="17" t="n">
        <v>22</v>
      </c>
      <c r="I43" s="17"/>
      <c r="J43" s="17"/>
      <c r="K43" s="17"/>
      <c r="L43" s="27"/>
      <c r="M43" s="21" t="s">
        <v>117</v>
      </c>
      <c r="N43" s="22" t="inlineStr">
        <is>
          <t>2027-09-04</t>
        </is>
      </c>
      <c r="O43" s="23" t="s">
        <v>112</v>
      </c>
    </row>
    <row r="44" s="7" customFormat="true" ht="36" hidden="false" customHeight="true" outlineLevel="0" collapsed="false">
      <c r="A44" s="17"/>
      <c r="B44" s="17"/>
      <c r="C44" s="19"/>
      <c r="D44" s="19"/>
      <c r="E44" s="19"/>
      <c r="F44" s="28"/>
      <c r="G44" s="17"/>
      <c r="H44" s="17" t="n">
        <v>46</v>
      </c>
      <c r="I44" s="17" t="n">
        <v>1</v>
      </c>
      <c r="J44" s="17"/>
      <c r="K44" s="17"/>
      <c r="L44" s="27"/>
      <c r="M44" s="21" t="s">
        <v>118</v>
      </c>
      <c r="N44" s="22" t="inlineStr">
        <is>
          <t>2027-09-03</t>
        </is>
      </c>
      <c r="O44" s="23" t="s">
        <v>112</v>
      </c>
      <c r="P44" s="25" t="s">
        <v>57</v>
      </c>
    </row>
    <row r="45" s="7" customFormat="true" ht="36" hidden="false" customHeight="true" outlineLevel="0" collapsed="false">
      <c r="A45" s="17"/>
      <c r="B45" s="17"/>
      <c r="C45" s="19"/>
      <c r="D45" s="19"/>
      <c r="E45" s="19"/>
      <c r="F45" s="28"/>
      <c r="G45" s="17"/>
      <c r="H45" s="17" t="n">
        <v>38</v>
      </c>
      <c r="I45" s="17"/>
      <c r="J45" s="17"/>
      <c r="K45" s="17"/>
      <c r="L45" s="27"/>
      <c r="M45" s="21" t="s">
        <v>119</v>
      </c>
      <c r="N45" s="22" t="inlineStr">
        <is>
          <t>2027-09-02</t>
        </is>
      </c>
      <c r="O45" s="23" t="s">
        <v>112</v>
      </c>
    </row>
    <row r="46" s="7" customFormat="true" ht="36" hidden="false" customHeight="true" outlineLevel="0" collapsed="false">
      <c r="A46" s="17" t="n">
        <v>24</v>
      </c>
      <c r="B46" s="17" t="str">
        <f aca="false">IF(C46&lt;&gt;"",$N$3,"")</f>
        <v>20260616</v>
      </c>
      <c r="C46" s="19" t="s">
        <v>120</v>
      </c>
      <c r="D46" s="19" t="s">
        <v>121</v>
      </c>
      <c r="E46" s="19"/>
      <c r="F46" s="28" t="n">
        <v>84</v>
      </c>
      <c r="G46" s="17" t="n">
        <v>32</v>
      </c>
      <c r="H46" s="17" t="n">
        <v>84</v>
      </c>
      <c r="I46" s="17"/>
      <c r="J46" s="17"/>
      <c r="K46" s="17"/>
      <c r="L46" s="27"/>
      <c r="M46" s="21" t="s">
        <v>122</v>
      </c>
      <c r="N46" s="22" t="inlineStr">
        <is>
          <t>2027-11-01</t>
        </is>
      </c>
      <c r="O46" s="23" t="s">
        <v>112</v>
      </c>
    </row>
    <row r="47" s="7" customFormat="true" ht="36" hidden="false" customHeight="true" outlineLevel="0" collapsed="false">
      <c r="A47" s="17" t="n">
        <v>25</v>
      </c>
      <c r="B47" s="29" t="str">
        <f aca="false">IF(C47&lt;&gt;"",$N$3,"")</f>
        <v>20260616</v>
      </c>
      <c r="C47" s="30" t="s">
        <v>109</v>
      </c>
      <c r="D47" s="31" t="s">
        <v>110</v>
      </c>
      <c r="E47" s="32"/>
      <c r="F47" s="33" t="n">
        <v>38</v>
      </c>
      <c r="G47" s="27" t="s">
        <v>30</v>
      </c>
      <c r="H47" s="34"/>
      <c r="I47" s="27" t="n">
        <v>36</v>
      </c>
      <c r="J47" s="27"/>
      <c r="K47" s="27"/>
      <c r="L47" s="27"/>
      <c r="M47" s="35" t="s">
        <v>123</v>
      </c>
      <c r="N47" s="22" t="inlineStr">
        <is>
          <t>2029-01-01</t>
        </is>
      </c>
      <c r="O47" s="23" t="s">
        <v>112</v>
      </c>
      <c r="P47" s="25" t="s">
        <v>124</v>
      </c>
    </row>
    <row r="48" s="5" customFormat="true" ht="36" hidden="false" customHeight="true" outlineLevel="0" collapsed="false">
      <c r="A48" s="17"/>
      <c r="B48" s="36"/>
      <c r="C48" s="30"/>
      <c r="D48" s="31"/>
      <c r="E48" s="37"/>
      <c r="F48" s="33"/>
      <c r="G48" s="27"/>
      <c r="H48" s="37"/>
      <c r="I48" s="38" t="n">
        <v>2</v>
      </c>
      <c r="J48" s="38"/>
      <c r="K48" s="38"/>
      <c r="L48" s="38"/>
      <c r="M48" s="39" t="s">
        <v>111</v>
      </c>
      <c r="N48" s="22" t="inlineStr">
        <is>
          <t>2029-01-01</t>
        </is>
      </c>
      <c r="O48" s="23" t="s">
        <v>112</v>
      </c>
      <c r="P48" s="25" t="s">
        <v>125</v>
      </c>
    </row>
    <row r="49" s="5" customFormat="true" ht="36" hidden="false" customHeight="true" outlineLevel="0" collapsed="false">
      <c r="A49" s="17" t="n">
        <v>26</v>
      </c>
      <c r="B49" s="40" t="str">
        <f aca="false">IF(C49&lt;&gt;"",$N$3,"")</f>
        <v>20260616</v>
      </c>
      <c r="C49" s="41" t="s">
        <v>126</v>
      </c>
      <c r="D49" s="41" t="s">
        <v>127</v>
      </c>
      <c r="E49" s="41"/>
      <c r="F49" s="28" t="n">
        <v>27</v>
      </c>
      <c r="G49" s="41" t="s">
        <v>30</v>
      </c>
      <c r="H49" s="41"/>
      <c r="I49" s="41" t="n">
        <v>27</v>
      </c>
      <c r="J49" s="41"/>
      <c r="K49" s="41"/>
      <c r="L49" s="41"/>
      <c r="M49" s="42" t="s">
        <v>128</v>
      </c>
      <c r="N49" s="43" t="inlineStr">
        <is>
          <t>2028-02-01</t>
        </is>
      </c>
      <c r="O49" s="23" t="s">
        <v>112</v>
      </c>
      <c r="P49" s="25" t="s">
        <v>129</v>
      </c>
    </row>
    <row r="50" s="5" customFormat="true" ht="36" hidden="false" customHeight="true" outlineLevel="0" collapsed="false">
      <c r="A50" s="17" t="n">
        <v>27</v>
      </c>
      <c r="B50" s="40" t="str">
        <f aca="false">IF(C50&lt;&gt;"",$N$3,"")</f>
        <v>20260616</v>
      </c>
      <c r="C50" s="41" t="s">
        <v>130</v>
      </c>
      <c r="D50" s="41" t="s">
        <v>114</v>
      </c>
      <c r="E50" s="41"/>
      <c r="F50" s="28" t="n">
        <v>25</v>
      </c>
      <c r="G50" s="41" t="s">
        <v>30</v>
      </c>
      <c r="H50" s="41" t="n">
        <v>25</v>
      </c>
      <c r="I50" s="41"/>
      <c r="J50" s="41"/>
      <c r="K50" s="41"/>
      <c r="L50" s="41"/>
      <c r="M50" s="44" t="s">
        <v>116</v>
      </c>
      <c r="N50" s="22" t="inlineStr">
        <is>
          <t>2027-09-03</t>
        </is>
      </c>
      <c r="O50" s="23" t="s">
        <v>112</v>
      </c>
    </row>
    <row r="51" s="5" customFormat="true" ht="36" hidden="false" customHeight="true" outlineLevel="0" collapsed="false">
      <c r="A51" s="17" t="n">
        <v>28</v>
      </c>
      <c r="B51" s="40" t="str">
        <f aca="false">IF(C51&lt;&gt;"",$N$3,"")</f>
        <v>20260616</v>
      </c>
      <c r="C51" s="41" t="s">
        <v>131</v>
      </c>
      <c r="D51" s="41" t="s">
        <v>54</v>
      </c>
      <c r="E51" s="41"/>
      <c r="F51" s="28" t="n">
        <v>3</v>
      </c>
      <c r="G51" s="41" t="s">
        <v>30</v>
      </c>
      <c r="H51" s="41" t="n">
        <v>2</v>
      </c>
      <c r="I51" s="41" t="n">
        <v>1</v>
      </c>
      <c r="J51" s="41"/>
      <c r="K51" s="41"/>
      <c r="L51" s="41"/>
      <c r="M51" s="44" t="s">
        <v>132</v>
      </c>
      <c r="N51" s="22" t="inlineStr">
        <is>
          <t>2028-01-01</t>
        </is>
      </c>
      <c r="O51" s="23" t="s">
        <v>112</v>
      </c>
      <c r="P51" s="25" t="s">
        <v>133</v>
      </c>
    </row>
    <row r="52" s="5" customFormat="true" ht="36" hidden="false" customHeight="true" outlineLevel="0" collapsed="false">
      <c r="A52" s="17" t="n">
        <v>29</v>
      </c>
      <c r="B52" s="40" t="str">
        <f aca="false">IF(C52&lt;&gt;"",$N$3,"")</f>
        <v>20260616</v>
      </c>
      <c r="C52" s="41" t="s">
        <v>134</v>
      </c>
      <c r="D52" s="41" t="s">
        <v>135</v>
      </c>
      <c r="E52" s="41"/>
      <c r="F52" s="28" t="n">
        <v>24</v>
      </c>
      <c r="G52" s="41" t="s">
        <v>30</v>
      </c>
      <c r="H52" s="41" t="n">
        <v>23</v>
      </c>
      <c r="I52" s="41" t="n">
        <v>1</v>
      </c>
      <c r="J52" s="41"/>
      <c r="K52" s="41"/>
      <c r="L52" s="41"/>
      <c r="M52" s="44" t="s">
        <v>136</v>
      </c>
      <c r="N52" s="43" t="inlineStr">
        <is>
          <t>2028-05-01</t>
        </is>
      </c>
      <c r="O52" s="43" t="s">
        <v>137</v>
      </c>
      <c r="P52" s="45" t="s">
        <v>138</v>
      </c>
    </row>
    <row r="53" s="5" customFormat="true" ht="36" hidden="false" customHeight="true" outlineLevel="0" collapsed="false">
      <c r="A53" s="17" t="n">
        <v>30</v>
      </c>
      <c r="B53" s="40" t="str">
        <f aca="false">IF(C53&lt;&gt;"",$N$3,"")</f>
        <v>20260616</v>
      </c>
      <c r="C53" s="41" t="s">
        <v>139</v>
      </c>
      <c r="D53" s="41" t="s">
        <v>110</v>
      </c>
      <c r="E53" s="41"/>
      <c r="F53" s="28" t="n">
        <v>117</v>
      </c>
      <c r="G53" s="41" t="n">
        <v>35</v>
      </c>
      <c r="H53" s="41" t="n">
        <v>117</v>
      </c>
      <c r="I53" s="41"/>
      <c r="J53" s="41"/>
      <c r="K53" s="41"/>
      <c r="L53" s="41"/>
      <c r="M53" s="44" t="s">
        <v>123</v>
      </c>
      <c r="N53" s="22" t="inlineStr">
        <is>
          <t>2029-01-01</t>
        </is>
      </c>
      <c r="O53" s="43" t="s">
        <v>140</v>
      </c>
      <c r="AA53" s="5" t="n">
        <v>4</v>
      </c>
    </row>
    <row r="54" s="5" customFormat="true" ht="36" hidden="false" customHeight="true" outlineLevel="0" collapsed="false">
      <c r="A54" s="17" t="n">
        <v>31</v>
      </c>
      <c r="B54" s="40" t="str">
        <f aca="false">IF(C54&lt;&gt;"",$N$3,"")</f>
        <v>20260616</v>
      </c>
      <c r="C54" s="41" t="s">
        <v>139</v>
      </c>
      <c r="D54" s="41" t="s">
        <v>110</v>
      </c>
      <c r="E54" s="41"/>
      <c r="F54" s="28" t="n">
        <v>55</v>
      </c>
      <c r="G54" s="41" t="s">
        <v>30</v>
      </c>
      <c r="H54" s="41" t="n">
        <v>17</v>
      </c>
      <c r="I54" s="41" t="n">
        <v>1</v>
      </c>
      <c r="J54" s="41"/>
      <c r="K54" s="41"/>
      <c r="L54" s="41"/>
      <c r="M54" s="44" t="s">
        <v>141</v>
      </c>
      <c r="N54" s="43" t="inlineStr">
        <is>
          <t>2028-12-01</t>
        </is>
      </c>
      <c r="O54" s="43" t="s">
        <v>140</v>
      </c>
      <c r="P54" s="25" t="s">
        <v>57</v>
      </c>
    </row>
    <row r="55" s="5" customFormat="true" ht="36" hidden="false" customHeight="true" outlineLevel="0" collapsed="false">
      <c r="A55" s="17"/>
      <c r="B55" s="40"/>
      <c r="C55" s="41"/>
      <c r="D55" s="41"/>
      <c r="E55" s="41"/>
      <c r="F55" s="28"/>
      <c r="G55" s="41"/>
      <c r="H55" s="41"/>
      <c r="I55" s="41" t="n">
        <v>4</v>
      </c>
      <c r="J55" s="41"/>
      <c r="K55" s="41"/>
      <c r="L55" s="41"/>
      <c r="M55" s="44" t="s">
        <v>123</v>
      </c>
      <c r="N55" s="22" t="inlineStr">
        <is>
          <t>2029-01-01</t>
        </is>
      </c>
      <c r="O55" s="43" t="s">
        <v>140</v>
      </c>
      <c r="P55" s="25" t="s">
        <v>142</v>
      </c>
    </row>
    <row r="56" s="5" customFormat="true" ht="36" hidden="false" customHeight="true" outlineLevel="0" collapsed="false">
      <c r="A56" s="17"/>
      <c r="B56" s="40"/>
      <c r="C56" s="41"/>
      <c r="D56" s="41"/>
      <c r="E56" s="41"/>
      <c r="F56" s="28"/>
      <c r="G56" s="41"/>
      <c r="H56" s="41" t="n">
        <v>27</v>
      </c>
      <c r="I56" s="41" t="n">
        <v>6</v>
      </c>
      <c r="J56" s="41"/>
      <c r="K56" s="41"/>
      <c r="L56" s="41"/>
      <c r="M56" s="44" t="s">
        <v>143</v>
      </c>
      <c r="N56" s="43" t="inlineStr">
        <is>
          <t>2029-01-01</t>
        </is>
      </c>
      <c r="O56" s="43" t="s">
        <v>140</v>
      </c>
      <c r="P56" s="25" t="s">
        <v>144</v>
      </c>
    </row>
    <row r="57" s="5" customFormat="true" ht="36" hidden="false" customHeight="true" outlineLevel="0" collapsed="false">
      <c r="A57" s="17" t="n">
        <v>32</v>
      </c>
      <c r="B57" s="40" t="str">
        <f aca="false">IF(C57&lt;&gt;"",$N$3,"")</f>
        <v>20260616</v>
      </c>
      <c r="C57" s="41" t="s">
        <v>134</v>
      </c>
      <c r="D57" s="41" t="s">
        <v>135</v>
      </c>
      <c r="E57" s="41"/>
      <c r="F57" s="28" t="n">
        <v>65</v>
      </c>
      <c r="G57" s="41" t="n">
        <v>14</v>
      </c>
      <c r="H57" s="41" t="n">
        <v>65</v>
      </c>
      <c r="I57" s="41"/>
      <c r="J57" s="41"/>
      <c r="K57" s="41"/>
      <c r="L57" s="41"/>
      <c r="M57" s="44" t="s">
        <v>136</v>
      </c>
      <c r="N57" s="43" t="inlineStr">
        <is>
          <t>2028-05-01</t>
        </is>
      </c>
      <c r="O57" s="43" t="s">
        <v>145</v>
      </c>
    </row>
    <row r="58" s="5" customFormat="true" ht="36" hidden="false" customHeight="true" outlineLevel="0" collapsed="false">
      <c r="A58" s="17" t="n">
        <v>33</v>
      </c>
      <c r="B58" s="40" t="str">
        <f aca="false">IF(C58&lt;&gt;"",$N$3,"")</f>
        <v>20260616</v>
      </c>
      <c r="C58" s="41" t="s">
        <v>139</v>
      </c>
      <c r="D58" s="41" t="s">
        <v>110</v>
      </c>
      <c r="E58" s="41"/>
      <c r="F58" s="28" t="n">
        <v>54</v>
      </c>
      <c r="G58" s="41" t="s">
        <v>30</v>
      </c>
      <c r="H58" s="41"/>
      <c r="I58" s="41" t="n">
        <v>2</v>
      </c>
      <c r="J58" s="41" t="n">
        <v>10</v>
      </c>
      <c r="K58" s="41"/>
      <c r="L58" s="41"/>
      <c r="M58" s="44" t="s">
        <v>143</v>
      </c>
      <c r="N58" s="43" t="inlineStr">
        <is>
          <t>2029-01-01</t>
        </is>
      </c>
      <c r="O58" s="43" t="s">
        <v>145</v>
      </c>
      <c r="P58" s="45" t="s">
        <v>138</v>
      </c>
    </row>
    <row r="59" customFormat="false" ht="36" hidden="false" customHeight="true" outlineLevel="0" collapsed="false">
      <c r="A59" s="17"/>
      <c r="B59" s="40"/>
      <c r="C59" s="41"/>
      <c r="D59" s="41"/>
      <c r="E59" s="41"/>
      <c r="F59" s="28"/>
      <c r="G59" s="41"/>
      <c r="H59" s="41" t="n">
        <v>19</v>
      </c>
      <c r="I59" s="41"/>
      <c r="J59" s="41"/>
      <c r="K59" s="41"/>
      <c r="L59" s="41"/>
      <c r="M59" s="44" t="s">
        <v>146</v>
      </c>
      <c r="N59" s="43" t="inlineStr">
        <is>
          <t>2029-01-01</t>
        </is>
      </c>
      <c r="O59" s="43" t="s">
        <v>145</v>
      </c>
      <c r="P59" s="0"/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AB59" s="0"/>
      <c r="AC59" s="0"/>
      <c r="AD59" s="0"/>
      <c r="AE59" s="0"/>
      <c r="AF59" s="0"/>
      <c r="AG59" s="0"/>
      <c r="AH59" s="0"/>
      <c r="AI59" s="0"/>
      <c r="AJ59" s="0"/>
      <c r="AK59" s="0"/>
      <c r="AL59" s="0"/>
      <c r="AM59" s="0"/>
      <c r="AN59" s="0"/>
      <c r="AO59" s="0"/>
      <c r="AP59" s="0"/>
      <c r="AQ59" s="0"/>
      <c r="AR59" s="0"/>
      <c r="AS59" s="0"/>
      <c r="AT59" s="0"/>
      <c r="AU59" s="0"/>
      <c r="AV59" s="0"/>
      <c r="AW59" s="0"/>
      <c r="AX59" s="0"/>
      <c r="AY59" s="0"/>
      <c r="AZ59" s="0"/>
      <c r="BA59" s="0"/>
      <c r="BB59" s="0"/>
      <c r="BC59" s="0"/>
      <c r="BD59" s="0"/>
      <c r="BE59" s="0"/>
      <c r="BF59" s="0"/>
      <c r="BG59" s="0"/>
      <c r="BH59" s="0"/>
      <c r="BI59" s="0"/>
      <c r="BJ59" s="0"/>
      <c r="BK59" s="0"/>
      <c r="BL59" s="0"/>
      <c r="BM59" s="0"/>
      <c r="BN59" s="0"/>
      <c r="BO59" s="0"/>
      <c r="BP59" s="0"/>
      <c r="BQ59" s="0"/>
      <c r="BR59" s="0"/>
      <c r="BS59" s="0"/>
      <c r="BT59" s="0"/>
      <c r="BU59" s="0"/>
      <c r="BV59" s="0"/>
      <c r="BW59" s="0"/>
      <c r="BX59" s="0"/>
      <c r="BY59" s="0"/>
      <c r="BZ59" s="0"/>
      <c r="CA59" s="0"/>
      <c r="CB59" s="0"/>
      <c r="CC59" s="0"/>
      <c r="CD59" s="0"/>
      <c r="CE59" s="0"/>
      <c r="CF59" s="0"/>
      <c r="CG59" s="0"/>
      <c r="CH59" s="0"/>
      <c r="CI59" s="0"/>
      <c r="CJ59" s="0"/>
      <c r="CK59" s="0"/>
      <c r="CL59" s="0"/>
      <c r="CM59" s="0"/>
      <c r="CN59" s="0"/>
      <c r="CO59" s="0"/>
      <c r="CP59" s="0"/>
      <c r="CQ59" s="0"/>
      <c r="CR59" s="0"/>
      <c r="CS59" s="0"/>
      <c r="CT59" s="0"/>
      <c r="CU59" s="0"/>
      <c r="CV59" s="0"/>
      <c r="CW59" s="0"/>
      <c r="CX59" s="0"/>
      <c r="CY59" s="0"/>
      <c r="CZ59" s="0"/>
      <c r="DA59" s="0"/>
      <c r="DB59" s="0"/>
      <c r="DC59" s="0"/>
      <c r="DD59" s="0"/>
      <c r="DE59" s="0"/>
      <c r="DF59" s="0"/>
      <c r="DG59" s="0"/>
      <c r="DH59" s="0"/>
      <c r="DI59" s="0"/>
      <c r="DJ59" s="0"/>
      <c r="DK59" s="0"/>
      <c r="DL59" s="0"/>
      <c r="DM59" s="0"/>
      <c r="DN59" s="0"/>
      <c r="DO59" s="0"/>
      <c r="DP59" s="0"/>
      <c r="DQ59" s="0"/>
      <c r="DR59" s="0"/>
      <c r="DS59" s="0"/>
      <c r="DT59" s="0"/>
      <c r="DU59" s="0"/>
      <c r="DV59" s="0"/>
      <c r="DW59" s="0"/>
      <c r="DX59" s="0"/>
      <c r="DY59" s="0"/>
      <c r="DZ59" s="0"/>
      <c r="EA59" s="0"/>
      <c r="EB59" s="0"/>
      <c r="EC59" s="0"/>
      <c r="ED59" s="0"/>
      <c r="EE59" s="0"/>
      <c r="EF59" s="0"/>
      <c r="EG59" s="0"/>
      <c r="EH59" s="0"/>
      <c r="EI59" s="0"/>
      <c r="EJ59" s="0"/>
      <c r="EK59" s="0"/>
      <c r="EL59" s="0"/>
      <c r="EM59" s="0"/>
      <c r="EN59" s="0"/>
      <c r="EO59" s="0"/>
      <c r="EP59" s="0"/>
      <c r="EQ59" s="0"/>
      <c r="ER59" s="0"/>
      <c r="ES59" s="0"/>
      <c r="ET59" s="0"/>
      <c r="EU59" s="0"/>
      <c r="EV59" s="0"/>
      <c r="EW59" s="0"/>
      <c r="EX59" s="0"/>
      <c r="EY59" s="0"/>
      <c r="EZ59" s="0"/>
      <c r="FA59" s="0"/>
      <c r="FB59" s="0"/>
      <c r="FC59" s="0"/>
      <c r="FD59" s="0"/>
      <c r="FE59" s="0"/>
      <c r="FF59" s="0"/>
      <c r="FG59" s="0"/>
      <c r="FH59" s="0"/>
      <c r="FI59" s="0"/>
      <c r="FJ59" s="0"/>
      <c r="FK59" s="0"/>
      <c r="FL59" s="0"/>
      <c r="FM59" s="0"/>
      <c r="FN59" s="0"/>
      <c r="FO59" s="0"/>
      <c r="FP59" s="0"/>
      <c r="FQ59" s="0"/>
      <c r="FR59" s="0"/>
      <c r="FS59" s="0"/>
      <c r="FT59" s="0"/>
      <c r="FU59" s="0"/>
      <c r="FV59" s="0"/>
      <c r="FW59" s="0"/>
      <c r="FX59" s="0"/>
      <c r="FY59" s="0"/>
      <c r="FZ59" s="0"/>
      <c r="GA59" s="0"/>
      <c r="GB59" s="0"/>
      <c r="GC59" s="0"/>
      <c r="GD59" s="0"/>
      <c r="GE59" s="0"/>
      <c r="GF59" s="0"/>
      <c r="GG59" s="0"/>
      <c r="GH59" s="0"/>
      <c r="GI59" s="0"/>
      <c r="GJ59" s="0"/>
      <c r="GK59" s="0"/>
      <c r="GL59" s="0"/>
      <c r="GM59" s="0"/>
      <c r="GN59" s="0"/>
      <c r="GO59" s="0"/>
      <c r="GP59" s="0"/>
      <c r="GQ59" s="0"/>
      <c r="GR59" s="0"/>
      <c r="GS59" s="0"/>
      <c r="GT59" s="0"/>
      <c r="GU59" s="0"/>
      <c r="GV59" s="0"/>
      <c r="GW59" s="0"/>
      <c r="GX59" s="0"/>
      <c r="GY59" s="0"/>
      <c r="GZ59" s="0"/>
      <c r="HA59" s="0"/>
      <c r="HB59" s="0"/>
      <c r="HC59" s="0"/>
      <c r="HD59" s="0"/>
      <c r="HE59" s="0"/>
      <c r="HF59" s="0"/>
      <c r="HG59" s="0"/>
      <c r="HH59" s="0"/>
      <c r="HI59" s="0"/>
      <c r="HJ59" s="0"/>
      <c r="HK59" s="0"/>
      <c r="HL59" s="0"/>
      <c r="HM59" s="0"/>
      <c r="HN59" s="0"/>
      <c r="HO59" s="0"/>
      <c r="HP59" s="0"/>
      <c r="HQ59" s="0"/>
      <c r="HR59" s="0"/>
      <c r="HS59" s="0"/>
      <c r="HT59" s="0"/>
      <c r="HU59" s="0"/>
      <c r="HV59" s="0"/>
      <c r="HW59" s="0"/>
      <c r="HX59" s="0"/>
      <c r="HY59" s="0"/>
      <c r="HZ59" s="0"/>
      <c r="IA59" s="0"/>
      <c r="IB59" s="0"/>
      <c r="IC59" s="0"/>
      <c r="ID59" s="0"/>
      <c r="IE59" s="0"/>
      <c r="IF59" s="0"/>
      <c r="IG59" s="0"/>
      <c r="IH59" s="0"/>
      <c r="II59" s="0"/>
      <c r="IJ59" s="0"/>
      <c r="IK59" s="0"/>
      <c r="IL59" s="0"/>
      <c r="IM59" s="0"/>
      <c r="IN59" s="0"/>
      <c r="IO59" s="0"/>
      <c r="IP59" s="0"/>
      <c r="IQ59" s="0"/>
      <c r="IR59" s="0"/>
      <c r="IS59" s="0"/>
      <c r="IT59" s="0"/>
    </row>
    <row r="60" customFormat="false" ht="36" hidden="false" customHeight="true" outlineLevel="0" collapsed="false">
      <c r="A60" s="17"/>
      <c r="B60" s="40"/>
      <c r="C60" s="41"/>
      <c r="D60" s="41"/>
      <c r="E60" s="41"/>
      <c r="F60" s="28"/>
      <c r="G60" s="41"/>
      <c r="H60" s="41" t="n">
        <v>6</v>
      </c>
      <c r="I60" s="41"/>
      <c r="J60" s="41"/>
      <c r="K60" s="41"/>
      <c r="L60" s="41"/>
      <c r="M60" s="44" t="s">
        <v>123</v>
      </c>
      <c r="N60" s="22" t="inlineStr">
        <is>
          <t>2029-01-01</t>
        </is>
      </c>
      <c r="O60" s="43" t="s">
        <v>145</v>
      </c>
      <c r="P60" s="0"/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AB60" s="0"/>
      <c r="AC60" s="0"/>
      <c r="AD60" s="0"/>
      <c r="AE60" s="0"/>
      <c r="AF60" s="0"/>
      <c r="AG60" s="0"/>
      <c r="AH60" s="0"/>
      <c r="AI60" s="0"/>
      <c r="AJ60" s="0"/>
      <c r="AK60" s="0"/>
      <c r="AL60" s="0"/>
      <c r="AM60" s="0"/>
      <c r="AN60" s="0"/>
      <c r="AO60" s="0"/>
      <c r="AP60" s="0"/>
      <c r="AQ60" s="0"/>
      <c r="AR60" s="0"/>
      <c r="AS60" s="0"/>
      <c r="AT60" s="0"/>
      <c r="AU60" s="0"/>
      <c r="AV60" s="0"/>
      <c r="AW60" s="0"/>
      <c r="AX60" s="0"/>
      <c r="AY60" s="0"/>
      <c r="AZ60" s="0"/>
      <c r="BA60" s="0"/>
      <c r="BB60" s="0"/>
      <c r="BC60" s="0"/>
      <c r="BD60" s="0"/>
      <c r="BE60" s="0"/>
      <c r="BF60" s="0"/>
      <c r="BG60" s="0"/>
      <c r="BH60" s="0"/>
      <c r="BI60" s="0"/>
      <c r="BJ60" s="0"/>
      <c r="BK60" s="0"/>
      <c r="BL60" s="0"/>
      <c r="BM60" s="0"/>
      <c r="BN60" s="0"/>
      <c r="BO60" s="0"/>
      <c r="BP60" s="0"/>
      <c r="BQ60" s="0"/>
      <c r="BR60" s="0"/>
      <c r="BS60" s="0"/>
      <c r="BT60" s="0"/>
      <c r="BU60" s="0"/>
      <c r="BV60" s="0"/>
      <c r="BW60" s="0"/>
      <c r="BX60" s="0"/>
      <c r="BY60" s="0"/>
      <c r="BZ60" s="0"/>
      <c r="CA60" s="0"/>
      <c r="CB60" s="0"/>
      <c r="CC60" s="0"/>
      <c r="CD60" s="0"/>
      <c r="CE60" s="0"/>
      <c r="CF60" s="0"/>
      <c r="CG60" s="0"/>
      <c r="CH60" s="0"/>
      <c r="CI60" s="0"/>
      <c r="CJ60" s="0"/>
      <c r="CK60" s="0"/>
      <c r="CL60" s="0"/>
      <c r="CM60" s="0"/>
      <c r="CN60" s="0"/>
      <c r="CO60" s="0"/>
      <c r="CP60" s="0"/>
      <c r="CQ60" s="0"/>
      <c r="CR60" s="0"/>
      <c r="CS60" s="0"/>
      <c r="CT60" s="0"/>
      <c r="CU60" s="0"/>
      <c r="CV60" s="0"/>
      <c r="CW60" s="0"/>
      <c r="CX60" s="0"/>
      <c r="CY60" s="0"/>
      <c r="CZ60" s="0"/>
      <c r="DA60" s="0"/>
      <c r="DB60" s="0"/>
      <c r="DC60" s="0"/>
      <c r="DD60" s="0"/>
      <c r="DE60" s="0"/>
      <c r="DF60" s="0"/>
      <c r="DG60" s="0"/>
      <c r="DH60" s="0"/>
      <c r="DI60" s="0"/>
      <c r="DJ60" s="0"/>
      <c r="DK60" s="0"/>
      <c r="DL60" s="0"/>
      <c r="DM60" s="0"/>
      <c r="DN60" s="0"/>
      <c r="DO60" s="0"/>
      <c r="DP60" s="0"/>
      <c r="DQ60" s="0"/>
      <c r="DR60" s="0"/>
      <c r="DS60" s="0"/>
      <c r="DT60" s="0"/>
      <c r="DU60" s="0"/>
      <c r="DV60" s="0"/>
      <c r="DW60" s="0"/>
      <c r="DX60" s="0"/>
      <c r="DY60" s="0"/>
      <c r="DZ60" s="0"/>
      <c r="EA60" s="0"/>
      <c r="EB60" s="0"/>
      <c r="EC60" s="0"/>
      <c r="ED60" s="0"/>
      <c r="EE60" s="0"/>
      <c r="EF60" s="0"/>
      <c r="EG60" s="0"/>
      <c r="EH60" s="0"/>
      <c r="EI60" s="0"/>
      <c r="EJ60" s="0"/>
      <c r="EK60" s="0"/>
      <c r="EL60" s="0"/>
      <c r="EM60" s="0"/>
      <c r="EN60" s="0"/>
      <c r="EO60" s="0"/>
      <c r="EP60" s="0"/>
      <c r="EQ60" s="0"/>
      <c r="ER60" s="0"/>
      <c r="ES60" s="0"/>
      <c r="ET60" s="0"/>
      <c r="EU60" s="0"/>
      <c r="EV60" s="0"/>
      <c r="EW60" s="0"/>
      <c r="EX60" s="0"/>
      <c r="EY60" s="0"/>
      <c r="EZ60" s="0"/>
      <c r="FA60" s="0"/>
      <c r="FB60" s="0"/>
      <c r="FC60" s="0"/>
      <c r="FD60" s="0"/>
      <c r="FE60" s="0"/>
      <c r="FF60" s="0"/>
      <c r="FG60" s="0"/>
      <c r="FH60" s="0"/>
      <c r="FI60" s="0"/>
      <c r="FJ60" s="0"/>
      <c r="FK60" s="0"/>
      <c r="FL60" s="0"/>
      <c r="FM60" s="0"/>
      <c r="FN60" s="0"/>
      <c r="FO60" s="0"/>
      <c r="FP60" s="0"/>
      <c r="FQ60" s="0"/>
      <c r="FR60" s="0"/>
      <c r="FS60" s="0"/>
      <c r="FT60" s="0"/>
      <c r="FU60" s="0"/>
      <c r="FV60" s="0"/>
      <c r="FW60" s="0"/>
      <c r="FX60" s="0"/>
      <c r="FY60" s="0"/>
      <c r="FZ60" s="0"/>
      <c r="GA60" s="0"/>
      <c r="GB60" s="0"/>
      <c r="GC60" s="0"/>
      <c r="GD60" s="0"/>
      <c r="GE60" s="0"/>
      <c r="GF60" s="0"/>
      <c r="GG60" s="0"/>
      <c r="GH60" s="0"/>
      <c r="GI60" s="0"/>
      <c r="GJ60" s="0"/>
      <c r="GK60" s="0"/>
      <c r="GL60" s="0"/>
      <c r="GM60" s="0"/>
      <c r="GN60" s="0"/>
      <c r="GO60" s="0"/>
      <c r="GP60" s="0"/>
      <c r="GQ60" s="0"/>
      <c r="GR60" s="0"/>
      <c r="GS60" s="0"/>
      <c r="GT60" s="0"/>
      <c r="GU60" s="0"/>
      <c r="GV60" s="0"/>
      <c r="GW60" s="0"/>
      <c r="GX60" s="0"/>
      <c r="GY60" s="0"/>
      <c r="GZ60" s="0"/>
      <c r="HA60" s="0"/>
      <c r="HB60" s="0"/>
      <c r="HC60" s="0"/>
      <c r="HD60" s="0"/>
      <c r="HE60" s="0"/>
      <c r="HF60" s="0"/>
      <c r="HG60" s="0"/>
      <c r="HH60" s="0"/>
      <c r="HI60" s="0"/>
      <c r="HJ60" s="0"/>
      <c r="HK60" s="0"/>
      <c r="HL60" s="0"/>
      <c r="HM60" s="0"/>
      <c r="HN60" s="0"/>
      <c r="HO60" s="0"/>
      <c r="HP60" s="0"/>
      <c r="HQ60" s="0"/>
      <c r="HR60" s="0"/>
      <c r="HS60" s="0"/>
      <c r="HT60" s="0"/>
      <c r="HU60" s="0"/>
      <c r="HV60" s="0"/>
      <c r="HW60" s="0"/>
      <c r="HX60" s="0"/>
      <c r="HY60" s="0"/>
      <c r="HZ60" s="0"/>
      <c r="IA60" s="0"/>
      <c r="IB60" s="0"/>
      <c r="IC60" s="0"/>
      <c r="ID60" s="0"/>
      <c r="IE60" s="0"/>
      <c r="IF60" s="0"/>
      <c r="IG60" s="0"/>
      <c r="IH60" s="0"/>
      <c r="II60" s="0"/>
      <c r="IJ60" s="0"/>
      <c r="IK60" s="0"/>
      <c r="IL60" s="0"/>
      <c r="IM60" s="0"/>
      <c r="IN60" s="0"/>
      <c r="IO60" s="0"/>
      <c r="IP60" s="0"/>
      <c r="IQ60" s="0"/>
      <c r="IR60" s="0"/>
      <c r="IS60" s="0"/>
      <c r="IT60" s="0"/>
    </row>
    <row r="61" customFormat="false" ht="36" hidden="false" customHeight="true" outlineLevel="0" collapsed="false">
      <c r="A61" s="17"/>
      <c r="B61" s="40"/>
      <c r="C61" s="41"/>
      <c r="D61" s="41"/>
      <c r="E61" s="41"/>
      <c r="F61" s="28"/>
      <c r="G61" s="41"/>
      <c r="H61" s="41" t="n">
        <v>4</v>
      </c>
      <c r="I61" s="41" t="n">
        <v>7</v>
      </c>
      <c r="J61" s="41"/>
      <c r="K61" s="41"/>
      <c r="L61" s="41"/>
      <c r="M61" s="44" t="s">
        <v>111</v>
      </c>
      <c r="N61" s="22" t="inlineStr">
        <is>
          <t>2029-01-01</t>
        </is>
      </c>
      <c r="O61" s="43" t="s">
        <v>145</v>
      </c>
      <c r="P61" s="46" t="s">
        <v>147</v>
      </c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AB61" s="0"/>
      <c r="AC61" s="0"/>
      <c r="AD61" s="0"/>
      <c r="AE61" s="0"/>
      <c r="AF61" s="0"/>
      <c r="AG61" s="0"/>
      <c r="AH61" s="0"/>
      <c r="AI61" s="0"/>
      <c r="AJ61" s="0"/>
      <c r="AK61" s="0"/>
      <c r="AL61" s="0"/>
      <c r="AM61" s="0"/>
      <c r="AN61" s="0"/>
      <c r="AO61" s="0"/>
      <c r="AP61" s="0"/>
      <c r="AQ61" s="0"/>
      <c r="AR61" s="0"/>
      <c r="AS61" s="0"/>
      <c r="AT61" s="0"/>
      <c r="AU61" s="0"/>
      <c r="AV61" s="0"/>
      <c r="AW61" s="0"/>
      <c r="AX61" s="0"/>
      <c r="AY61" s="0"/>
      <c r="AZ61" s="0"/>
      <c r="BA61" s="0"/>
      <c r="BB61" s="0"/>
      <c r="BC61" s="0"/>
      <c r="BD61" s="0"/>
      <c r="BE61" s="0"/>
      <c r="BF61" s="0"/>
      <c r="BG61" s="0"/>
      <c r="BH61" s="0"/>
      <c r="BI61" s="0"/>
      <c r="BJ61" s="0"/>
      <c r="BK61" s="0"/>
      <c r="BL61" s="0"/>
      <c r="BM61" s="0"/>
      <c r="BN61" s="0"/>
      <c r="BO61" s="0"/>
      <c r="BP61" s="0"/>
      <c r="BQ61" s="0"/>
      <c r="BR61" s="0"/>
      <c r="BS61" s="0"/>
      <c r="BT61" s="0"/>
      <c r="BU61" s="0"/>
      <c r="BV61" s="0"/>
      <c r="BW61" s="0"/>
      <c r="BX61" s="0"/>
      <c r="BY61" s="0"/>
      <c r="BZ61" s="0"/>
      <c r="CA61" s="0"/>
      <c r="CB61" s="0"/>
      <c r="CC61" s="0"/>
      <c r="CD61" s="0"/>
      <c r="CE61" s="0"/>
      <c r="CF61" s="0"/>
      <c r="CG61" s="0"/>
      <c r="CH61" s="0"/>
      <c r="CI61" s="0"/>
      <c r="CJ61" s="0"/>
      <c r="CK61" s="0"/>
      <c r="CL61" s="0"/>
      <c r="CM61" s="0"/>
      <c r="CN61" s="0"/>
      <c r="CO61" s="0"/>
      <c r="CP61" s="0"/>
      <c r="CQ61" s="0"/>
      <c r="CR61" s="0"/>
      <c r="CS61" s="0"/>
      <c r="CT61" s="0"/>
      <c r="CU61" s="0"/>
      <c r="CV61" s="0"/>
      <c r="CW61" s="0"/>
      <c r="CX61" s="0"/>
      <c r="CY61" s="0"/>
      <c r="CZ61" s="0"/>
      <c r="DA61" s="0"/>
      <c r="DB61" s="0"/>
      <c r="DC61" s="0"/>
      <c r="DD61" s="0"/>
      <c r="DE61" s="0"/>
      <c r="DF61" s="0"/>
      <c r="DG61" s="0"/>
      <c r="DH61" s="0"/>
      <c r="DI61" s="0"/>
      <c r="DJ61" s="0"/>
      <c r="DK61" s="0"/>
      <c r="DL61" s="0"/>
      <c r="DM61" s="0"/>
      <c r="DN61" s="0"/>
      <c r="DO61" s="0"/>
      <c r="DP61" s="0"/>
      <c r="DQ61" s="0"/>
      <c r="DR61" s="0"/>
      <c r="DS61" s="0"/>
      <c r="DT61" s="0"/>
      <c r="DU61" s="0"/>
      <c r="DV61" s="0"/>
      <c r="DW61" s="0"/>
      <c r="DX61" s="0"/>
      <c r="DY61" s="0"/>
      <c r="DZ61" s="0"/>
      <c r="EA61" s="0"/>
      <c r="EB61" s="0"/>
      <c r="EC61" s="0"/>
      <c r="ED61" s="0"/>
      <c r="EE61" s="0"/>
      <c r="EF61" s="0"/>
      <c r="EG61" s="0"/>
      <c r="EH61" s="0"/>
      <c r="EI61" s="0"/>
      <c r="EJ61" s="0"/>
      <c r="EK61" s="0"/>
      <c r="EL61" s="0"/>
      <c r="EM61" s="0"/>
      <c r="EN61" s="0"/>
      <c r="EO61" s="0"/>
      <c r="EP61" s="0"/>
      <c r="EQ61" s="0"/>
      <c r="ER61" s="0"/>
      <c r="ES61" s="0"/>
      <c r="ET61" s="0"/>
      <c r="EU61" s="0"/>
      <c r="EV61" s="0"/>
      <c r="EW61" s="0"/>
      <c r="EX61" s="0"/>
      <c r="EY61" s="0"/>
      <c r="EZ61" s="0"/>
      <c r="FA61" s="0"/>
      <c r="FB61" s="0"/>
      <c r="FC61" s="0"/>
      <c r="FD61" s="0"/>
      <c r="FE61" s="0"/>
      <c r="FF61" s="0"/>
      <c r="FG61" s="0"/>
      <c r="FH61" s="0"/>
      <c r="FI61" s="0"/>
      <c r="FJ61" s="0"/>
      <c r="FK61" s="0"/>
      <c r="FL61" s="0"/>
      <c r="FM61" s="0"/>
      <c r="FN61" s="0"/>
      <c r="FO61" s="0"/>
      <c r="FP61" s="0"/>
      <c r="FQ61" s="0"/>
      <c r="FR61" s="0"/>
      <c r="FS61" s="0"/>
      <c r="FT61" s="0"/>
      <c r="FU61" s="0"/>
      <c r="FV61" s="0"/>
      <c r="FW61" s="0"/>
      <c r="FX61" s="0"/>
      <c r="FY61" s="0"/>
      <c r="FZ61" s="0"/>
      <c r="GA61" s="0"/>
      <c r="GB61" s="0"/>
      <c r="GC61" s="0"/>
      <c r="GD61" s="0"/>
      <c r="GE61" s="0"/>
      <c r="GF61" s="0"/>
      <c r="GG61" s="0"/>
      <c r="GH61" s="0"/>
      <c r="GI61" s="0"/>
      <c r="GJ61" s="0"/>
      <c r="GK61" s="0"/>
      <c r="GL61" s="0"/>
      <c r="GM61" s="0"/>
      <c r="GN61" s="0"/>
      <c r="GO61" s="0"/>
      <c r="GP61" s="0"/>
      <c r="GQ61" s="0"/>
      <c r="GR61" s="0"/>
      <c r="GS61" s="0"/>
      <c r="GT61" s="0"/>
      <c r="GU61" s="0"/>
      <c r="GV61" s="0"/>
      <c r="GW61" s="0"/>
      <c r="GX61" s="0"/>
      <c r="GY61" s="0"/>
      <c r="GZ61" s="0"/>
      <c r="HA61" s="0"/>
      <c r="HB61" s="0"/>
      <c r="HC61" s="0"/>
      <c r="HD61" s="0"/>
      <c r="HE61" s="0"/>
      <c r="HF61" s="0"/>
      <c r="HG61" s="0"/>
      <c r="HH61" s="0"/>
      <c r="HI61" s="0"/>
      <c r="HJ61" s="0"/>
      <c r="HK61" s="0"/>
      <c r="HL61" s="0"/>
      <c r="HM61" s="0"/>
      <c r="HN61" s="0"/>
      <c r="HO61" s="0"/>
      <c r="HP61" s="0"/>
      <c r="HQ61" s="0"/>
      <c r="HR61" s="0"/>
      <c r="HS61" s="0"/>
      <c r="HT61" s="0"/>
      <c r="HU61" s="0"/>
      <c r="HV61" s="0"/>
      <c r="HW61" s="0"/>
      <c r="HX61" s="0"/>
      <c r="HY61" s="0"/>
      <c r="HZ61" s="0"/>
      <c r="IA61" s="0"/>
      <c r="IB61" s="0"/>
      <c r="IC61" s="0"/>
      <c r="ID61" s="0"/>
      <c r="IE61" s="0"/>
      <c r="IF61" s="0"/>
      <c r="IG61" s="0"/>
      <c r="IH61" s="0"/>
      <c r="II61" s="0"/>
      <c r="IJ61" s="0"/>
      <c r="IK61" s="0"/>
      <c r="IL61" s="0"/>
      <c r="IM61" s="0"/>
      <c r="IN61" s="0"/>
      <c r="IO61" s="0"/>
      <c r="IP61" s="0"/>
      <c r="IQ61" s="0"/>
      <c r="IR61" s="0"/>
      <c r="IS61" s="0"/>
      <c r="IT61" s="0"/>
    </row>
    <row r="62" customFormat="false" ht="36" hidden="false" customHeight="true" outlineLevel="0" collapsed="false">
      <c r="A62" s="17"/>
      <c r="B62" s="40"/>
      <c r="C62" s="41"/>
      <c r="D62" s="41"/>
      <c r="E62" s="41"/>
      <c r="F62" s="28"/>
      <c r="G62" s="41"/>
      <c r="H62" s="41" t="n">
        <v>6</v>
      </c>
      <c r="I62" s="41"/>
      <c r="J62" s="41"/>
      <c r="K62" s="41"/>
      <c r="L62" s="41"/>
      <c r="M62" s="44" t="s">
        <v>148</v>
      </c>
      <c r="N62" s="43" t="inlineStr">
        <is>
          <t>2028-11-01</t>
        </is>
      </c>
      <c r="O62" s="43" t="s">
        <v>145</v>
      </c>
      <c r="P62" s="0"/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AB62" s="0"/>
      <c r="AC62" s="0"/>
      <c r="AD62" s="0"/>
      <c r="AE62" s="0"/>
      <c r="AF62" s="0"/>
      <c r="AG62" s="0"/>
      <c r="AH62" s="0"/>
      <c r="AI62" s="0"/>
      <c r="AJ62" s="0"/>
      <c r="AK62" s="0"/>
      <c r="AL62" s="0"/>
      <c r="AM62" s="0"/>
      <c r="AN62" s="0"/>
      <c r="AO62" s="0"/>
      <c r="AP62" s="0"/>
      <c r="AQ62" s="0"/>
      <c r="AR62" s="0"/>
      <c r="AS62" s="0"/>
      <c r="AT62" s="0"/>
      <c r="AU62" s="0"/>
      <c r="AV62" s="0"/>
      <c r="AW62" s="0"/>
      <c r="AX62" s="0"/>
      <c r="AY62" s="0"/>
      <c r="AZ62" s="0"/>
      <c r="BA62" s="0"/>
      <c r="BB62" s="0"/>
      <c r="BC62" s="0"/>
      <c r="BD62" s="0"/>
      <c r="BE62" s="0"/>
      <c r="BF62" s="0"/>
      <c r="BG62" s="0"/>
      <c r="BH62" s="0"/>
      <c r="BI62" s="0"/>
      <c r="BJ62" s="0"/>
      <c r="BK62" s="0"/>
      <c r="BL62" s="0"/>
      <c r="BM62" s="0"/>
      <c r="BN62" s="0"/>
      <c r="BO62" s="0"/>
      <c r="BP62" s="0"/>
      <c r="BQ62" s="0"/>
      <c r="BR62" s="0"/>
      <c r="BS62" s="0"/>
      <c r="BT62" s="0"/>
      <c r="BU62" s="0"/>
      <c r="BV62" s="0"/>
      <c r="BW62" s="0"/>
      <c r="BX62" s="0"/>
      <c r="BY62" s="0"/>
      <c r="BZ62" s="0"/>
      <c r="CA62" s="0"/>
      <c r="CB62" s="0"/>
      <c r="CC62" s="0"/>
      <c r="CD62" s="0"/>
      <c r="CE62" s="0"/>
      <c r="CF62" s="0"/>
      <c r="CG62" s="0"/>
      <c r="CH62" s="0"/>
      <c r="CI62" s="0"/>
      <c r="CJ62" s="0"/>
      <c r="CK62" s="0"/>
      <c r="CL62" s="0"/>
      <c r="CM62" s="0"/>
      <c r="CN62" s="0"/>
      <c r="CO62" s="0"/>
      <c r="CP62" s="0"/>
      <c r="CQ62" s="0"/>
      <c r="CR62" s="0"/>
      <c r="CS62" s="0"/>
      <c r="CT62" s="0"/>
      <c r="CU62" s="0"/>
      <c r="CV62" s="0"/>
      <c r="CW62" s="0"/>
      <c r="CX62" s="0"/>
      <c r="CY62" s="0"/>
      <c r="CZ62" s="0"/>
      <c r="DA62" s="0"/>
      <c r="DB62" s="0"/>
      <c r="DC62" s="0"/>
      <c r="DD62" s="0"/>
      <c r="DE62" s="0"/>
      <c r="DF62" s="0"/>
      <c r="DG62" s="0"/>
      <c r="DH62" s="0"/>
      <c r="DI62" s="0"/>
      <c r="DJ62" s="0"/>
      <c r="DK62" s="0"/>
      <c r="DL62" s="0"/>
      <c r="DM62" s="0"/>
      <c r="DN62" s="0"/>
      <c r="DO62" s="0"/>
      <c r="DP62" s="0"/>
      <c r="DQ62" s="0"/>
      <c r="DR62" s="0"/>
      <c r="DS62" s="0"/>
      <c r="DT62" s="0"/>
      <c r="DU62" s="0"/>
      <c r="DV62" s="0"/>
      <c r="DW62" s="0"/>
      <c r="DX62" s="0"/>
      <c r="DY62" s="0"/>
      <c r="DZ62" s="0"/>
      <c r="EA62" s="0"/>
      <c r="EB62" s="0"/>
      <c r="EC62" s="0"/>
      <c r="ED62" s="0"/>
      <c r="EE62" s="0"/>
      <c r="EF62" s="0"/>
      <c r="EG62" s="0"/>
      <c r="EH62" s="0"/>
      <c r="EI62" s="0"/>
      <c r="EJ62" s="0"/>
      <c r="EK62" s="0"/>
      <c r="EL62" s="0"/>
      <c r="EM62" s="0"/>
      <c r="EN62" s="0"/>
      <c r="EO62" s="0"/>
      <c r="EP62" s="0"/>
      <c r="EQ62" s="0"/>
      <c r="ER62" s="0"/>
      <c r="ES62" s="0"/>
      <c r="ET62" s="0"/>
      <c r="EU62" s="0"/>
      <c r="EV62" s="0"/>
      <c r="EW62" s="0"/>
      <c r="EX62" s="0"/>
      <c r="EY62" s="0"/>
      <c r="EZ62" s="0"/>
      <c r="FA62" s="0"/>
      <c r="FB62" s="0"/>
      <c r="FC62" s="0"/>
      <c r="FD62" s="0"/>
      <c r="FE62" s="0"/>
      <c r="FF62" s="0"/>
      <c r="FG62" s="0"/>
      <c r="FH62" s="0"/>
      <c r="FI62" s="0"/>
      <c r="FJ62" s="0"/>
      <c r="FK62" s="0"/>
      <c r="FL62" s="0"/>
      <c r="FM62" s="0"/>
      <c r="FN62" s="0"/>
      <c r="FO62" s="0"/>
      <c r="FP62" s="0"/>
      <c r="FQ62" s="0"/>
      <c r="FR62" s="0"/>
      <c r="FS62" s="0"/>
      <c r="FT62" s="0"/>
      <c r="FU62" s="0"/>
      <c r="FV62" s="0"/>
      <c r="FW62" s="0"/>
      <c r="FX62" s="0"/>
      <c r="FY62" s="0"/>
      <c r="FZ62" s="0"/>
      <c r="GA62" s="0"/>
      <c r="GB62" s="0"/>
      <c r="GC62" s="0"/>
      <c r="GD62" s="0"/>
      <c r="GE62" s="0"/>
      <c r="GF62" s="0"/>
      <c r="GG62" s="0"/>
      <c r="GH62" s="0"/>
      <c r="GI62" s="0"/>
      <c r="GJ62" s="0"/>
      <c r="GK62" s="0"/>
      <c r="GL62" s="0"/>
      <c r="GM62" s="0"/>
      <c r="GN62" s="0"/>
      <c r="GO62" s="0"/>
      <c r="GP62" s="0"/>
      <c r="GQ62" s="0"/>
      <c r="GR62" s="0"/>
      <c r="GS62" s="0"/>
      <c r="GT62" s="0"/>
      <c r="GU62" s="0"/>
      <c r="GV62" s="0"/>
      <c r="GW62" s="0"/>
      <c r="GX62" s="0"/>
      <c r="GY62" s="0"/>
      <c r="GZ62" s="0"/>
      <c r="HA62" s="0"/>
      <c r="HB62" s="0"/>
      <c r="HC62" s="0"/>
      <c r="HD62" s="0"/>
      <c r="HE62" s="0"/>
      <c r="HF62" s="0"/>
      <c r="HG62" s="0"/>
      <c r="HH62" s="0"/>
      <c r="HI62" s="0"/>
      <c r="HJ62" s="0"/>
      <c r="HK62" s="0"/>
      <c r="HL62" s="0"/>
      <c r="HM62" s="0"/>
      <c r="HN62" s="0"/>
      <c r="HO62" s="0"/>
      <c r="HP62" s="0"/>
      <c r="HQ62" s="0"/>
      <c r="HR62" s="0"/>
      <c r="HS62" s="0"/>
      <c r="HT62" s="0"/>
      <c r="HU62" s="0"/>
      <c r="HV62" s="0"/>
      <c r="HW62" s="0"/>
      <c r="HX62" s="0"/>
      <c r="HY62" s="0"/>
      <c r="HZ62" s="0"/>
      <c r="IA62" s="0"/>
      <c r="IB62" s="0"/>
      <c r="IC62" s="0"/>
      <c r="ID62" s="0"/>
      <c r="IE62" s="0"/>
      <c r="IF62" s="0"/>
      <c r="IG62" s="0"/>
      <c r="IH62" s="0"/>
      <c r="II62" s="0"/>
      <c r="IJ62" s="0"/>
      <c r="IK62" s="0"/>
      <c r="IL62" s="0"/>
      <c r="IM62" s="0"/>
      <c r="IN62" s="0"/>
      <c r="IO62" s="0"/>
      <c r="IP62" s="0"/>
      <c r="IQ62" s="0"/>
      <c r="IR62" s="0"/>
      <c r="IS62" s="0"/>
      <c r="IT62" s="0"/>
    </row>
    <row r="63" customFormat="false" ht="36" hidden="false" customHeight="true" outlineLevel="0" collapsed="false">
      <c r="A63" s="17" t="n">
        <v>34</v>
      </c>
      <c r="B63" s="40" t="str">
        <f aca="false">IF(C63&lt;&gt;"",$N$3,"")</f>
        <v>20260616</v>
      </c>
      <c r="C63" s="41" t="s">
        <v>149</v>
      </c>
      <c r="D63" s="41" t="s">
        <v>121</v>
      </c>
      <c r="E63" s="41"/>
      <c r="F63" s="28" t="n">
        <v>66</v>
      </c>
      <c r="G63" s="41" t="n">
        <v>32</v>
      </c>
      <c r="H63" s="1" t="n">
        <v>66</v>
      </c>
      <c r="I63" s="41"/>
      <c r="J63" s="41"/>
      <c r="K63" s="41"/>
      <c r="L63" s="41"/>
      <c r="M63" s="44" t="s">
        <v>122</v>
      </c>
      <c r="N63" s="22" t="inlineStr">
        <is>
          <t>2027-11-01</t>
        </is>
      </c>
      <c r="O63" s="43" t="s">
        <v>150</v>
      </c>
    </row>
    <row r="64" customFormat="false" ht="36" hidden="false" customHeight="true" outlineLevel="0" collapsed="false">
      <c r="A64" s="17" t="n">
        <v>35</v>
      </c>
      <c r="B64" s="40" t="str">
        <f aca="false">IF(C64&lt;&gt;"",$N$3,"")</f>
        <v>20260616</v>
      </c>
      <c r="C64" s="41" t="s">
        <v>151</v>
      </c>
      <c r="D64" s="41" t="s">
        <v>152</v>
      </c>
      <c r="E64" s="41"/>
      <c r="F64" s="28" t="n">
        <v>356</v>
      </c>
      <c r="G64" s="41" t="n">
        <v>175</v>
      </c>
      <c r="H64" s="41" t="n">
        <v>356</v>
      </c>
      <c r="I64" s="41"/>
      <c r="J64" s="41"/>
      <c r="K64" s="41"/>
      <c r="L64" s="41"/>
      <c r="M64" s="44" t="s">
        <v>153</v>
      </c>
      <c r="N64" s="43" t="inlineStr">
        <is>
          <t>2028-11-01</t>
        </is>
      </c>
      <c r="O64" s="43" t="s">
        <v>150</v>
      </c>
    </row>
    <row r="65" customFormat="false" ht="36" hidden="false" customHeight="true" outlineLevel="0" collapsed="false">
      <c r="A65" s="17" t="n">
        <v>36</v>
      </c>
      <c r="B65" s="40" t="str">
        <f aca="false">IF(C65&lt;&gt;"",$N$3,"")</f>
        <v>20260616</v>
      </c>
      <c r="C65" s="41" t="s">
        <v>134</v>
      </c>
      <c r="D65" s="41" t="s">
        <v>135</v>
      </c>
      <c r="E65" s="41"/>
      <c r="F65" s="28" t="n">
        <v>10</v>
      </c>
      <c r="G65" s="41" t="s">
        <v>30</v>
      </c>
      <c r="H65" s="41" t="n">
        <v>10</v>
      </c>
      <c r="I65" s="41"/>
      <c r="J65" s="41"/>
      <c r="K65" s="41"/>
      <c r="L65" s="41"/>
      <c r="M65" s="44" t="s">
        <v>136</v>
      </c>
      <c r="N65" s="43" t="inlineStr">
        <is>
          <t>2028-05-01</t>
        </is>
      </c>
      <c r="O65" s="43" t="s">
        <v>150</v>
      </c>
    </row>
    <row r="66" customFormat="false" ht="36" hidden="false" customHeight="true" outlineLevel="0" collapsed="false">
      <c r="A66" s="17" t="n">
        <v>37</v>
      </c>
      <c r="B66" s="40" t="str">
        <f aca="false">IF(C66&lt;&gt;"",$N$3,"")</f>
        <v>20260616</v>
      </c>
      <c r="C66" s="41" t="s">
        <v>154</v>
      </c>
      <c r="D66" s="41" t="s">
        <v>155</v>
      </c>
      <c r="E66" s="41"/>
      <c r="F66" s="28" t="n">
        <v>106</v>
      </c>
      <c r="G66" s="41" t="s">
        <v>30</v>
      </c>
      <c r="H66" s="41" t="n">
        <v>96</v>
      </c>
      <c r="I66" s="41" t="n">
        <v>10</v>
      </c>
      <c r="J66" s="41"/>
      <c r="K66" s="41"/>
      <c r="L66" s="41"/>
      <c r="M66" s="44" t="s">
        <v>156</v>
      </c>
      <c r="N66" s="43" t="inlineStr">
        <is>
          <t>2027-11-01</t>
        </is>
      </c>
      <c r="O66" s="43" t="s">
        <v>150</v>
      </c>
      <c r="P66" s="25" t="s">
        <v>157</v>
      </c>
    </row>
    <row r="67" customFormat="false" ht="36" hidden="false" customHeight="true" outlineLevel="0" collapsed="false">
      <c r="A67" s="17" t="n">
        <v>38</v>
      </c>
      <c r="B67" s="40" t="str">
        <f aca="false">IF(C67&lt;&gt;"",$N$3,"")</f>
        <v>20260616</v>
      </c>
      <c r="C67" s="41" t="s">
        <v>126</v>
      </c>
      <c r="D67" s="41" t="s">
        <v>127</v>
      </c>
      <c r="E67" s="41"/>
      <c r="F67" s="28" t="n">
        <v>68</v>
      </c>
      <c r="G67" s="41" t="s">
        <v>30</v>
      </c>
      <c r="H67" s="41" t="n">
        <v>68</v>
      </c>
      <c r="I67" s="41"/>
      <c r="J67" s="41"/>
      <c r="K67" s="41"/>
      <c r="L67" s="41"/>
      <c r="M67" s="44" t="s">
        <v>128</v>
      </c>
      <c r="N67" s="43" t="inlineStr">
        <is>
          <t>2028-02-01</t>
        </is>
      </c>
      <c r="O67" s="43" t="s">
        <v>150</v>
      </c>
    </row>
    <row r="68" customFormat="false" ht="36" hidden="false" customHeight="true" outlineLevel="0" collapsed="false">
      <c r="A68" s="17" t="n">
        <v>39</v>
      </c>
      <c r="B68" s="40" t="str">
        <f aca="false">IF(C68&lt;&gt;"",$N$3,"")</f>
        <v>20260616</v>
      </c>
      <c r="C68" s="41" t="s">
        <v>158</v>
      </c>
      <c r="D68" s="41" t="s">
        <v>159</v>
      </c>
      <c r="E68" s="41"/>
      <c r="F68" s="28" t="n">
        <v>44</v>
      </c>
      <c r="G68" s="41" t="s">
        <v>30</v>
      </c>
      <c r="H68" s="41" t="n">
        <v>44</v>
      </c>
      <c r="I68" s="41"/>
      <c r="J68" s="41"/>
      <c r="K68" s="41"/>
      <c r="L68" s="41"/>
      <c r="M68" s="44" t="s">
        <v>160</v>
      </c>
      <c r="N68" s="43" t="inlineStr">
        <is>
          <t>2028-12-31</t>
        </is>
      </c>
      <c r="O68" s="43" t="s">
        <v>150</v>
      </c>
    </row>
    <row r="69" customFormat="false" ht="36" hidden="false" customHeight="true" outlineLevel="0" collapsed="false">
      <c r="A69" s="17" t="n">
        <v>40</v>
      </c>
      <c r="B69" s="40" t="str">
        <f aca="false">IF(C69&lt;&gt;"",$N$3,"")</f>
        <v>20260616</v>
      </c>
      <c r="C69" s="41" t="s">
        <v>139</v>
      </c>
      <c r="D69" s="41" t="s">
        <v>110</v>
      </c>
      <c r="E69" s="41"/>
      <c r="F69" s="28" t="n">
        <v>35</v>
      </c>
      <c r="G69" s="41" t="n">
        <v>35</v>
      </c>
      <c r="H69" s="41" t="n">
        <v>35</v>
      </c>
      <c r="I69" s="41"/>
      <c r="J69" s="41"/>
      <c r="K69" s="41"/>
      <c r="L69" s="41"/>
      <c r="M69" s="44" t="s">
        <v>123</v>
      </c>
      <c r="N69" s="22" t="inlineStr">
        <is>
          <t>2029-01-01</t>
        </is>
      </c>
      <c r="O69" s="43" t="s">
        <v>150</v>
      </c>
    </row>
    <row r="70" customFormat="false" ht="36" hidden="false" customHeight="true" outlineLevel="0" collapsed="false">
      <c r="A70" s="17" t="n">
        <v>41</v>
      </c>
      <c r="B70" s="40" t="str">
        <f aca="false">IF(C70&lt;&gt;"",$N$3,"")</f>
        <v>20260616</v>
      </c>
      <c r="C70" s="41" t="s">
        <v>139</v>
      </c>
      <c r="D70" s="41" t="s">
        <v>110</v>
      </c>
      <c r="E70" s="41"/>
      <c r="F70" s="28" t="n">
        <v>31</v>
      </c>
      <c r="G70" s="41" t="s">
        <v>30</v>
      </c>
      <c r="H70" s="41" t="n">
        <v>31</v>
      </c>
      <c r="I70" s="41"/>
      <c r="J70" s="41"/>
      <c r="K70" s="41"/>
      <c r="L70" s="41"/>
      <c r="M70" s="44" t="s">
        <v>123</v>
      </c>
      <c r="N70" s="22" t="inlineStr">
        <is>
          <t>2029-01-01</t>
        </is>
      </c>
      <c r="O70" s="43" t="s">
        <v>150</v>
      </c>
    </row>
    <row r="71" customFormat="false" ht="36" hidden="false" customHeight="true" outlineLevel="0" collapsed="false">
      <c r="A71" s="17" t="n">
        <v>42</v>
      </c>
      <c r="B71" s="40" t="str">
        <f aca="false">IF(C71&lt;&gt;"",$N$3,"")</f>
        <v>20260616</v>
      </c>
      <c r="C71" s="41" t="s">
        <v>139</v>
      </c>
      <c r="D71" s="41" t="s">
        <v>110</v>
      </c>
      <c r="E71" s="41"/>
      <c r="F71" s="28" t="n">
        <v>227</v>
      </c>
      <c r="G71" s="41" t="n">
        <v>35</v>
      </c>
      <c r="H71" s="41" t="n">
        <v>227</v>
      </c>
      <c r="I71" s="41"/>
      <c r="J71" s="41"/>
      <c r="K71" s="41"/>
      <c r="L71" s="41"/>
      <c r="M71" s="44" t="s">
        <v>123</v>
      </c>
      <c r="N71" s="22" t="inlineStr">
        <is>
          <t>2029-01-01</t>
        </is>
      </c>
      <c r="O71" s="43" t="s">
        <v>150</v>
      </c>
    </row>
    <row r="72" customFormat="false" ht="36" hidden="false" customHeight="true" outlineLevel="0" collapsed="false">
      <c r="A72" s="17" t="n">
        <v>43</v>
      </c>
      <c r="B72" s="40" t="str">
        <f aca="false">IF(C72&lt;&gt;"",$N$3,"")</f>
        <v>20260616</v>
      </c>
      <c r="C72" s="41" t="s">
        <v>139</v>
      </c>
      <c r="D72" s="41" t="s">
        <v>110</v>
      </c>
      <c r="E72" s="41"/>
      <c r="F72" s="28" t="n">
        <v>237</v>
      </c>
      <c r="G72" s="41" t="n">
        <v>35</v>
      </c>
      <c r="H72" s="41" t="n">
        <v>35</v>
      </c>
      <c r="I72" s="47" t="n">
        <v>3</v>
      </c>
      <c r="J72" s="41"/>
      <c r="K72" s="41"/>
      <c r="L72" s="41"/>
      <c r="M72" s="47" t="s">
        <v>143</v>
      </c>
      <c r="N72" s="43" t="inlineStr">
        <is>
          <t>2029-01-01</t>
        </is>
      </c>
      <c r="O72" s="43" t="s">
        <v>150</v>
      </c>
      <c r="P72" s="45"/>
    </row>
    <row r="73" customFormat="false" ht="36" hidden="false" customHeight="true" outlineLevel="0" collapsed="false">
      <c r="A73" s="17"/>
      <c r="B73" s="40"/>
      <c r="C73" s="41"/>
      <c r="D73" s="41"/>
      <c r="E73" s="41"/>
      <c r="F73" s="28"/>
      <c r="G73" s="41"/>
      <c r="H73" s="41" t="n">
        <v>134</v>
      </c>
      <c r="I73" s="47" t="n">
        <v>10</v>
      </c>
      <c r="J73" s="41"/>
      <c r="K73" s="41"/>
      <c r="L73" s="41"/>
      <c r="M73" s="47" t="s">
        <v>123</v>
      </c>
      <c r="N73" s="22" t="inlineStr">
        <is>
          <t>2029-01-01</t>
        </is>
      </c>
      <c r="O73" s="43" t="s">
        <v>150</v>
      </c>
      <c r="P73" s="45" t="s">
        <v>161</v>
      </c>
    </row>
    <row r="74" customFormat="false" ht="36" hidden="false" customHeight="true" outlineLevel="0" collapsed="false">
      <c r="A74" s="17"/>
      <c r="B74" s="40"/>
      <c r="C74" s="41"/>
      <c r="D74" s="41"/>
      <c r="E74" s="41"/>
      <c r="F74" s="28"/>
      <c r="G74" s="41"/>
      <c r="H74" s="41" t="n">
        <v>53</v>
      </c>
      <c r="I74" s="47" t="n">
        <v>2</v>
      </c>
      <c r="J74" s="41"/>
      <c r="K74" s="41"/>
      <c r="L74" s="41"/>
      <c r="M74" s="47" t="s">
        <v>111</v>
      </c>
      <c r="N74" s="22" t="inlineStr">
        <is>
          <t>2029-01-01</t>
        </is>
      </c>
      <c r="O74" s="43" t="s">
        <v>150</v>
      </c>
      <c r="P74" s="45"/>
    </row>
    <row r="75" customFormat="false" ht="36" hidden="false" customHeight="true" outlineLevel="0" collapsed="false">
      <c r="A75" s="17" t="n">
        <v>44</v>
      </c>
      <c r="B75" s="40" t="str">
        <f aca="false">IF(C75&lt;&gt;"",$N$3,"")</f>
        <v>20260616</v>
      </c>
      <c r="C75" s="41" t="s">
        <v>149</v>
      </c>
      <c r="D75" s="41" t="s">
        <v>121</v>
      </c>
      <c r="E75" s="41"/>
      <c r="F75" s="28" t="n">
        <v>66</v>
      </c>
      <c r="G75" s="41" t="n">
        <v>32</v>
      </c>
      <c r="H75" s="41" t="n">
        <v>66</v>
      </c>
      <c r="I75" s="41"/>
      <c r="J75" s="41"/>
      <c r="K75" s="41"/>
      <c r="L75" s="41"/>
      <c r="M75" s="44" t="s">
        <v>162</v>
      </c>
      <c r="N75" s="43" t="inlineStr">
        <is>
          <t>2027-11-01</t>
        </is>
      </c>
      <c r="O75" s="43" t="s">
        <v>150</v>
      </c>
    </row>
    <row r="76" customFormat="false" ht="36" hidden="false" customHeight="true" outlineLevel="0" collapsed="false">
      <c r="A76" s="17" t="n">
        <v>45</v>
      </c>
      <c r="B76" s="40" t="str">
        <f aca="false">IF(C76&lt;&gt;"",$N$3,"")</f>
        <v>20260616</v>
      </c>
      <c r="C76" s="41" t="s">
        <v>149</v>
      </c>
      <c r="D76" s="41" t="s">
        <v>121</v>
      </c>
      <c r="E76" s="41"/>
      <c r="F76" s="28" t="n">
        <v>60</v>
      </c>
      <c r="G76" s="41" t="n">
        <v>32</v>
      </c>
      <c r="H76" s="41" t="n">
        <v>60</v>
      </c>
      <c r="I76" s="41"/>
      <c r="J76" s="41"/>
      <c r="K76" s="41"/>
      <c r="L76" s="41"/>
      <c r="M76" s="44" t="s">
        <v>163</v>
      </c>
      <c r="N76" s="48"/>
      <c r="O76" s="43" t="s">
        <v>150</v>
      </c>
    </row>
    <row r="77" customFormat="false" ht="36" hidden="false" customHeight="true" outlineLevel="0" collapsed="false">
      <c r="A77" s="17" t="n">
        <v>46</v>
      </c>
      <c r="B77" s="40" t="str">
        <f aca="false">IF(C77&lt;&gt;"",$N$3,"")</f>
        <v>20260616</v>
      </c>
      <c r="C77" s="41" t="s">
        <v>149</v>
      </c>
      <c r="D77" s="41" t="s">
        <v>121</v>
      </c>
      <c r="E77" s="41"/>
      <c r="F77" s="28" t="n">
        <v>2</v>
      </c>
      <c r="G77" s="41" t="s">
        <v>30</v>
      </c>
      <c r="H77" s="41" t="n">
        <v>2</v>
      </c>
      <c r="I77" s="41"/>
      <c r="J77" s="41"/>
      <c r="K77" s="41"/>
      <c r="L77" s="41"/>
      <c r="M77" s="44" t="s">
        <v>122</v>
      </c>
      <c r="N77" s="22" t="inlineStr">
        <is>
          <t>2027-11-01</t>
        </is>
      </c>
      <c r="O77" s="43" t="s">
        <v>150</v>
      </c>
    </row>
    <row r="78" customFormat="false" ht="36" hidden="false" customHeight="true" outlineLevel="0" collapsed="false">
      <c r="A78" s="17" t="n">
        <v>47</v>
      </c>
      <c r="B78" s="40" t="str">
        <f aca="false">IF(C78&lt;&gt;"",$N$3,"")</f>
        <v>20260616</v>
      </c>
      <c r="C78" s="41" t="s">
        <v>151</v>
      </c>
      <c r="D78" s="41" t="s">
        <v>152</v>
      </c>
      <c r="E78" s="41"/>
      <c r="F78" s="28" t="n">
        <v>384</v>
      </c>
      <c r="G78" s="41" t="n">
        <v>175</v>
      </c>
      <c r="H78" s="41" t="n">
        <v>384</v>
      </c>
      <c r="I78" s="41"/>
      <c r="J78" s="41"/>
      <c r="K78" s="41"/>
      <c r="L78" s="41"/>
      <c r="M78" s="44" t="s">
        <v>153</v>
      </c>
      <c r="N78" s="43" t="inlineStr">
        <is>
          <t>2028-11-01</t>
        </is>
      </c>
      <c r="O78" s="43" t="s">
        <v>150</v>
      </c>
    </row>
    <row r="79" customFormat="false" ht="36" hidden="false" customHeight="true" outlineLevel="0" collapsed="false">
      <c r="A79" s="17" t="n">
        <v>48</v>
      </c>
      <c r="B79" s="40" t="str">
        <f aca="false">IF(C79&lt;&gt;"",$N$3,"")</f>
        <v>20260616</v>
      </c>
      <c r="C79" s="41" t="s">
        <v>126</v>
      </c>
      <c r="D79" s="41" t="s">
        <v>127</v>
      </c>
      <c r="E79" s="41"/>
      <c r="F79" s="28" t="n">
        <v>2</v>
      </c>
      <c r="G79" s="41" t="s">
        <v>30</v>
      </c>
      <c r="H79" s="41" t="n">
        <v>2</v>
      </c>
      <c r="I79" s="41"/>
      <c r="J79" s="41"/>
      <c r="K79" s="41"/>
      <c r="L79" s="41"/>
      <c r="M79" s="44" t="s">
        <v>128</v>
      </c>
      <c r="N79" s="43" t="inlineStr">
        <is>
          <t>2028-02-01</t>
        </is>
      </c>
      <c r="O79" s="43" t="s">
        <v>150</v>
      </c>
    </row>
    <row r="80" customFormat="false" ht="36" hidden="false" customHeight="true" outlineLevel="0" collapsed="false">
      <c r="A80" s="17" t="n">
        <v>49</v>
      </c>
      <c r="B80" s="40" t="str">
        <f aca="false">IF(C80&lt;&gt;"",$N$3,"")</f>
        <v>20260616</v>
      </c>
      <c r="C80" s="41" t="s">
        <v>126</v>
      </c>
      <c r="D80" s="41" t="s">
        <v>127</v>
      </c>
      <c r="E80" s="41"/>
      <c r="F80" s="28" t="n">
        <v>10</v>
      </c>
      <c r="G80" s="41" t="s">
        <v>30</v>
      </c>
      <c r="H80" s="41"/>
      <c r="I80" s="41" t="n">
        <v>10</v>
      </c>
      <c r="J80" s="41"/>
      <c r="K80" s="41"/>
      <c r="L80" s="41"/>
      <c r="M80" s="44" t="s">
        <v>128</v>
      </c>
      <c r="N80" s="43" t="inlineStr">
        <is>
          <t>2028-02-01</t>
        </is>
      </c>
      <c r="O80" s="43" t="s">
        <v>150</v>
      </c>
      <c r="P80" s="25" t="s">
        <v>157</v>
      </c>
    </row>
    <row r="81" customFormat="false" ht="36" hidden="false" customHeight="true" outlineLevel="0" collapsed="false">
      <c r="A81" s="17" t="n">
        <v>50</v>
      </c>
      <c r="B81" s="40" t="str">
        <f aca="false">IF(C81&lt;&gt;"",$N$3,"")</f>
        <v>20260616</v>
      </c>
      <c r="C81" s="41" t="s">
        <v>126</v>
      </c>
      <c r="D81" s="41" t="s">
        <v>127</v>
      </c>
      <c r="E81" s="41"/>
      <c r="F81" s="28" t="n">
        <v>70</v>
      </c>
      <c r="G81" s="41" t="s">
        <v>30</v>
      </c>
      <c r="H81" s="41" t="n">
        <v>66</v>
      </c>
      <c r="I81" s="44" t="n">
        <v>3</v>
      </c>
      <c r="J81" s="41"/>
      <c r="K81" s="41"/>
      <c r="L81" s="41"/>
      <c r="M81" s="44" t="s">
        <v>128</v>
      </c>
      <c r="N81" s="43" t="inlineStr">
        <is>
          <t>2028-02-01</t>
        </is>
      </c>
      <c r="O81" s="43" t="s">
        <v>150</v>
      </c>
      <c r="P81" s="49" t="s">
        <v>164</v>
      </c>
    </row>
    <row r="82" customFormat="false" ht="36" hidden="false" customHeight="true" outlineLevel="0" collapsed="false">
      <c r="A82" s="17"/>
      <c r="B82" s="40"/>
      <c r="C82" s="41"/>
      <c r="D82" s="41"/>
      <c r="E82" s="41"/>
      <c r="F82" s="28"/>
      <c r="G82" s="41"/>
      <c r="H82" s="41" t="n">
        <v>1</v>
      </c>
      <c r="I82" s="41"/>
      <c r="J82" s="41"/>
      <c r="K82" s="41"/>
      <c r="L82" s="41"/>
      <c r="M82" s="44" t="s">
        <v>165</v>
      </c>
      <c r="N82" s="43" t="inlineStr">
        <is>
          <t>2028-03-01</t>
        </is>
      </c>
      <c r="O82" s="43" t="s">
        <v>150</v>
      </c>
    </row>
    <row r="83" customFormat="false" ht="36" hidden="false" customHeight="true" outlineLevel="0" collapsed="false">
      <c r="A83" s="17" t="n">
        <v>51</v>
      </c>
      <c r="B83" s="40" t="str">
        <f aca="false">IF(C83&lt;&gt;"",$N$3,"")</f>
        <v>20260616</v>
      </c>
      <c r="C83" s="41" t="s">
        <v>154</v>
      </c>
      <c r="D83" s="41" t="s">
        <v>155</v>
      </c>
      <c r="E83" s="41"/>
      <c r="F83" s="28" t="n">
        <v>168</v>
      </c>
      <c r="G83" s="41" t="s">
        <v>30</v>
      </c>
      <c r="H83" s="41" t="n">
        <v>21</v>
      </c>
      <c r="I83" s="41" t="n">
        <v>1</v>
      </c>
      <c r="J83" s="41"/>
      <c r="K83" s="41"/>
      <c r="L83" s="41"/>
      <c r="M83" s="44" t="s">
        <v>166</v>
      </c>
      <c r="N83" s="43" t="inlineStr">
        <is>
          <t>2027-10-01</t>
        </is>
      </c>
      <c r="O83" s="43" t="s">
        <v>150</v>
      </c>
      <c r="P83" s="25" t="s">
        <v>57</v>
      </c>
    </row>
    <row r="84" customFormat="false" ht="36" hidden="false" customHeight="true" outlineLevel="0" collapsed="false">
      <c r="A84" s="17"/>
      <c r="B84" s="40"/>
      <c r="C84" s="41"/>
      <c r="D84" s="41"/>
      <c r="E84" s="41"/>
      <c r="F84" s="28"/>
      <c r="G84" s="41"/>
      <c r="H84" s="41" t="n">
        <v>146</v>
      </c>
      <c r="I84" s="41"/>
      <c r="J84" s="41"/>
      <c r="K84" s="41"/>
      <c r="L84" s="41"/>
      <c r="M84" s="44" t="s">
        <v>156</v>
      </c>
      <c r="N84" s="43" t="inlineStr">
        <is>
          <t>2027-11-01</t>
        </is>
      </c>
      <c r="O84" s="43" t="s">
        <v>150</v>
      </c>
    </row>
    <row r="85" customFormat="false" ht="36" hidden="false" customHeight="true" outlineLevel="0" collapsed="false">
      <c r="A85" s="17" t="n">
        <v>52</v>
      </c>
      <c r="B85" s="40" t="str">
        <f aca="false">IF(C85&lt;&gt;"",$N$3,"")</f>
        <v>20260616</v>
      </c>
      <c r="C85" s="41" t="s">
        <v>134</v>
      </c>
      <c r="D85" s="41" t="s">
        <v>135</v>
      </c>
      <c r="E85" s="41"/>
      <c r="F85" s="28" t="n">
        <v>2</v>
      </c>
      <c r="G85" s="41" t="s">
        <v>30</v>
      </c>
      <c r="H85" s="41"/>
      <c r="I85" s="41" t="n">
        <v>2</v>
      </c>
      <c r="J85" s="41"/>
      <c r="K85" s="41"/>
      <c r="L85" s="41"/>
      <c r="M85" s="44" t="s">
        <v>136</v>
      </c>
      <c r="N85" s="43" t="inlineStr">
        <is>
          <t>2028-05-01</t>
        </is>
      </c>
      <c r="O85" s="43" t="s">
        <v>150</v>
      </c>
      <c r="P85" s="25" t="s">
        <v>167</v>
      </c>
    </row>
    <row r="86" customFormat="false" ht="36" hidden="false" customHeight="true" outlineLevel="0" collapsed="false">
      <c r="A86" s="17" t="n">
        <v>53</v>
      </c>
      <c r="B86" s="40" t="str">
        <f aca="false">IF(C86&lt;&gt;"",$N$3,"")</f>
        <v>20260616</v>
      </c>
      <c r="C86" s="41" t="s">
        <v>149</v>
      </c>
      <c r="D86" s="41" t="s">
        <v>121</v>
      </c>
      <c r="E86" s="41"/>
      <c r="F86" s="28" t="n">
        <v>32</v>
      </c>
      <c r="G86" s="41" t="n">
        <v>32</v>
      </c>
      <c r="H86" s="41" t="n">
        <v>32</v>
      </c>
      <c r="I86" s="41"/>
      <c r="J86" s="41"/>
      <c r="K86" s="41"/>
      <c r="L86" s="41"/>
      <c r="M86" s="44" t="s">
        <v>168</v>
      </c>
      <c r="N86" s="43" t="inlineStr">
        <is>
          <t>2028-05-01</t>
        </is>
      </c>
      <c r="O86" s="43" t="s">
        <v>150</v>
      </c>
    </row>
    <row r="87" customFormat="false" ht="36" hidden="false" customHeight="true" outlineLevel="0" collapsed="false">
      <c r="A87" s="17" t="n">
        <v>54</v>
      </c>
      <c r="B87" s="40" t="str">
        <f aca="false">IF(C87&lt;&gt;"",$N$3,"")</f>
        <v>20260616</v>
      </c>
      <c r="C87" s="41" t="s">
        <v>126</v>
      </c>
      <c r="D87" s="41" t="s">
        <v>127</v>
      </c>
      <c r="E87" s="41"/>
      <c r="F87" s="28" t="n">
        <v>28</v>
      </c>
      <c r="G87" s="41" t="s">
        <v>30</v>
      </c>
      <c r="H87" s="41" t="n">
        <v>28</v>
      </c>
      <c r="I87" s="41"/>
      <c r="J87" s="41"/>
      <c r="K87" s="41"/>
      <c r="L87" s="41"/>
      <c r="M87" s="44" t="s">
        <v>128</v>
      </c>
      <c r="N87" s="43" t="inlineStr">
        <is>
          <t>2028-02-01</t>
        </is>
      </c>
      <c r="O87" s="43" t="s">
        <v>150</v>
      </c>
    </row>
    <row r="88" customFormat="false" ht="36" hidden="false" customHeight="true" outlineLevel="0" collapsed="false">
      <c r="A88" s="17" t="n">
        <v>55</v>
      </c>
      <c r="B88" s="40" t="str">
        <f aca="false">IF(C88&lt;&gt;"",$N$3,"")</f>
        <v>20260616</v>
      </c>
      <c r="C88" s="41" t="s">
        <v>154</v>
      </c>
      <c r="D88" s="41" t="s">
        <v>155</v>
      </c>
      <c r="E88" s="41"/>
      <c r="F88" s="28" t="n">
        <v>32</v>
      </c>
      <c r="G88" s="41" t="s">
        <v>30</v>
      </c>
      <c r="H88" s="41" t="n">
        <v>32</v>
      </c>
      <c r="I88" s="41"/>
      <c r="J88" s="41"/>
      <c r="K88" s="41"/>
      <c r="L88" s="41"/>
      <c r="M88" s="44" t="s">
        <v>156</v>
      </c>
      <c r="N88" s="43" t="inlineStr">
        <is>
          <t>2027-11-01</t>
        </is>
      </c>
      <c r="O88" s="43" t="s">
        <v>150</v>
      </c>
    </row>
    <row r="89" customFormat="false" ht="36" hidden="false" customHeight="true" outlineLevel="0" collapsed="false">
      <c r="A89" s="17" t="n">
        <v>56</v>
      </c>
      <c r="B89" s="40" t="str">
        <f aca="false">IF(C89&lt;&gt;"",$N$3,"")</f>
        <v>20260616</v>
      </c>
      <c r="C89" s="41" t="s">
        <v>149</v>
      </c>
      <c r="D89" s="41" t="s">
        <v>121</v>
      </c>
      <c r="E89" s="41"/>
      <c r="F89" s="28" t="n">
        <v>208</v>
      </c>
      <c r="G89" s="41" t="n">
        <v>32</v>
      </c>
      <c r="H89" s="41" t="n">
        <v>8</v>
      </c>
      <c r="I89" s="41"/>
      <c r="J89" s="41"/>
      <c r="K89" s="41"/>
      <c r="L89" s="41"/>
      <c r="M89" s="44" t="s">
        <v>122</v>
      </c>
      <c r="N89" s="22" t="inlineStr">
        <is>
          <t>2027-11-01</t>
        </is>
      </c>
      <c r="O89" s="43" t="s">
        <v>169</v>
      </c>
    </row>
    <row r="90" customFormat="false" ht="36" hidden="false" customHeight="true" outlineLevel="0" collapsed="false">
      <c r="A90" s="17"/>
      <c r="B90" s="40"/>
      <c r="C90" s="41"/>
      <c r="D90" s="41"/>
      <c r="E90" s="41"/>
      <c r="F90" s="28"/>
      <c r="G90" s="41"/>
      <c r="H90" s="41" t="n">
        <v>4</v>
      </c>
      <c r="I90" s="41"/>
      <c r="J90" s="41"/>
      <c r="K90" s="41"/>
      <c r="L90" s="41"/>
      <c r="M90" s="44" t="s">
        <v>170</v>
      </c>
      <c r="N90" s="43" t="inlineStr">
        <is>
          <t>2027-06-01</t>
        </is>
      </c>
      <c r="O90" s="43" t="s">
        <v>169</v>
      </c>
    </row>
    <row r="91" customFormat="false" ht="36" hidden="false" customHeight="true" outlineLevel="0" collapsed="false">
      <c r="A91" s="17"/>
      <c r="B91" s="40"/>
      <c r="C91" s="41"/>
      <c r="D91" s="41"/>
      <c r="E91" s="41"/>
      <c r="F91" s="28"/>
      <c r="G91" s="41"/>
      <c r="H91" s="41" t="n">
        <v>36</v>
      </c>
      <c r="I91" s="41"/>
      <c r="J91" s="41"/>
      <c r="K91" s="41"/>
      <c r="L91" s="41"/>
      <c r="M91" s="44" t="s">
        <v>171</v>
      </c>
      <c r="N91" s="43" t="inlineStr">
        <is>
          <t>2028-04-01</t>
        </is>
      </c>
      <c r="O91" s="43" t="s">
        <v>169</v>
      </c>
    </row>
    <row r="92" customFormat="false" ht="36" hidden="false" customHeight="true" outlineLevel="0" collapsed="false">
      <c r="A92" s="17"/>
      <c r="B92" s="40"/>
      <c r="C92" s="41"/>
      <c r="D92" s="41"/>
      <c r="E92" s="41"/>
      <c r="F92" s="28"/>
      <c r="G92" s="41"/>
      <c r="H92" s="41" t="n">
        <v>153</v>
      </c>
      <c r="I92" s="41" t="n">
        <v>7</v>
      </c>
      <c r="J92" s="41"/>
      <c r="K92" s="41"/>
      <c r="L92" s="41"/>
      <c r="M92" s="44" t="s">
        <v>162</v>
      </c>
      <c r="N92" s="43" t="inlineStr">
        <is>
          <t>2027-11-01</t>
        </is>
      </c>
      <c r="O92" s="43" t="s">
        <v>169</v>
      </c>
      <c r="P92" s="25" t="s">
        <v>172</v>
      </c>
    </row>
    <row r="93" customFormat="false" ht="36" hidden="false" customHeight="true" outlineLevel="0" collapsed="false">
      <c r="A93" s="17" t="n">
        <v>57</v>
      </c>
      <c r="B93" s="40" t="str">
        <f aca="false">IF(C93&lt;&gt;"",$N$3,"")</f>
        <v>20260616</v>
      </c>
      <c r="C93" s="41" t="s">
        <v>139</v>
      </c>
      <c r="D93" s="41" t="s">
        <v>110</v>
      </c>
      <c r="E93" s="41"/>
      <c r="F93" s="28" t="n">
        <v>159</v>
      </c>
      <c r="G93" s="41" t="n">
        <v>35</v>
      </c>
      <c r="H93" s="41" t="n">
        <v>159</v>
      </c>
      <c r="I93" s="41"/>
      <c r="J93" s="41"/>
      <c r="K93" s="41"/>
      <c r="L93" s="41"/>
      <c r="M93" s="44" t="s">
        <v>123</v>
      </c>
      <c r="N93" s="22" t="inlineStr">
        <is>
          <t>2029-01-01</t>
        </is>
      </c>
      <c r="O93" s="43" t="s">
        <v>169</v>
      </c>
    </row>
    <row r="94" customFormat="false" ht="36" hidden="false" customHeight="true" outlineLevel="0" collapsed="false">
      <c r="A94" s="17" t="n">
        <v>58</v>
      </c>
      <c r="B94" s="40" t="str">
        <f aca="false">IF(C94&lt;&gt;"",$N$3,"")</f>
        <v>20260616</v>
      </c>
      <c r="C94" s="41" t="s">
        <v>134</v>
      </c>
      <c r="D94" s="41" t="s">
        <v>135</v>
      </c>
      <c r="E94" s="41"/>
      <c r="F94" s="28" t="n">
        <v>65</v>
      </c>
      <c r="G94" s="41" t="s">
        <v>30</v>
      </c>
      <c r="H94" s="41"/>
      <c r="I94" s="41" t="n">
        <v>47</v>
      </c>
      <c r="J94" s="41"/>
      <c r="K94" s="41"/>
      <c r="L94" s="41"/>
      <c r="M94" s="44" t="s">
        <v>136</v>
      </c>
      <c r="N94" s="43" t="inlineStr">
        <is>
          <t>2028-05-01</t>
        </is>
      </c>
      <c r="O94" s="43" t="s">
        <v>169</v>
      </c>
      <c r="P94" s="25" t="s">
        <v>173</v>
      </c>
    </row>
    <row r="95" customFormat="false" ht="36" hidden="false" customHeight="true" outlineLevel="0" collapsed="false">
      <c r="A95" s="17"/>
      <c r="B95" s="40"/>
      <c r="C95" s="41"/>
      <c r="D95" s="41"/>
      <c r="E95" s="41"/>
      <c r="F95" s="28"/>
      <c r="G95" s="41"/>
      <c r="H95" s="41"/>
      <c r="I95" s="41" t="n">
        <v>18</v>
      </c>
      <c r="J95" s="41"/>
      <c r="K95" s="41"/>
      <c r="L95" s="41"/>
      <c r="M95" s="44" t="s">
        <v>136</v>
      </c>
      <c r="N95" s="43" t="inlineStr">
        <is>
          <t>2028-05-01</t>
        </is>
      </c>
      <c r="O95" s="43" t="s">
        <v>169</v>
      </c>
      <c r="P95" s="25" t="s">
        <v>174</v>
      </c>
    </row>
    <row r="96" customFormat="false" ht="36" hidden="false" customHeight="true" outlineLevel="0" collapsed="false">
      <c r="A96" s="17" t="n">
        <v>59</v>
      </c>
      <c r="B96" s="40" t="str">
        <f aca="false">IF(C96&lt;&gt;"",$N$3,"")</f>
        <v>20260616</v>
      </c>
      <c r="C96" s="41" t="s">
        <v>151</v>
      </c>
      <c r="D96" s="41" t="s">
        <v>152</v>
      </c>
      <c r="E96" s="41"/>
      <c r="F96" s="28" t="n">
        <v>78</v>
      </c>
      <c r="G96" s="41" t="s">
        <v>30</v>
      </c>
      <c r="H96" s="41" t="n">
        <v>78</v>
      </c>
      <c r="I96" s="41"/>
      <c r="J96" s="41"/>
      <c r="K96" s="41"/>
      <c r="L96" s="41"/>
      <c r="M96" s="44" t="s">
        <v>175</v>
      </c>
      <c r="N96" s="48"/>
      <c r="O96" s="43" t="s">
        <v>169</v>
      </c>
    </row>
    <row r="97" customFormat="false" ht="36" hidden="false" customHeight="true" outlineLevel="0" collapsed="false">
      <c r="A97" s="17" t="n">
        <v>60</v>
      </c>
      <c r="B97" s="40" t="str">
        <f aca="false">IF(C97&lt;&gt;"",$N$3,"")</f>
        <v>20260616</v>
      </c>
      <c r="C97" s="41" t="s">
        <v>149</v>
      </c>
      <c r="D97" s="41" t="s">
        <v>121</v>
      </c>
      <c r="E97" s="41"/>
      <c r="F97" s="28" t="n">
        <v>146</v>
      </c>
      <c r="G97" s="41" t="n">
        <v>35</v>
      </c>
      <c r="H97" s="41" t="n">
        <v>146</v>
      </c>
      <c r="I97" s="41"/>
      <c r="J97" s="41"/>
      <c r="K97" s="41"/>
      <c r="L97" s="41"/>
      <c r="M97" s="44" t="s">
        <v>122</v>
      </c>
      <c r="N97" s="22" t="inlineStr">
        <is>
          <t>2027-11-01</t>
        </is>
      </c>
      <c r="O97" s="43" t="s">
        <v>169</v>
      </c>
    </row>
    <row r="98" customFormat="false" ht="36" hidden="false" customHeight="true" outlineLevel="0" collapsed="false">
      <c r="A98" s="17" t="n">
        <v>61</v>
      </c>
      <c r="B98" s="40" t="str">
        <f aca="false">IF(C98&lt;&gt;"",$N$3,"")</f>
        <v>20260616</v>
      </c>
      <c r="C98" s="41" t="s">
        <v>149</v>
      </c>
      <c r="D98" s="41" t="s">
        <v>121</v>
      </c>
      <c r="E98" s="41"/>
      <c r="F98" s="28" t="n">
        <v>320</v>
      </c>
      <c r="G98" s="41" t="s">
        <v>30</v>
      </c>
      <c r="H98" s="41" t="n">
        <v>72</v>
      </c>
      <c r="I98" s="41"/>
      <c r="J98" s="41"/>
      <c r="K98" s="41"/>
      <c r="L98" s="41"/>
      <c r="M98" s="44" t="s">
        <v>162</v>
      </c>
      <c r="N98" s="43" t="inlineStr">
        <is>
          <t>2027-11-01</t>
        </is>
      </c>
      <c r="O98" s="43" t="s">
        <v>169</v>
      </c>
    </row>
    <row r="99" customFormat="false" ht="36" hidden="false" customHeight="true" outlineLevel="0" collapsed="false">
      <c r="A99" s="17"/>
      <c r="B99" s="40"/>
      <c r="C99" s="41"/>
      <c r="D99" s="41"/>
      <c r="E99" s="41"/>
      <c r="F99" s="28"/>
      <c r="G99" s="41"/>
      <c r="H99" s="41" t="n">
        <v>104</v>
      </c>
      <c r="I99" s="41"/>
      <c r="J99" s="41"/>
      <c r="K99" s="41"/>
      <c r="L99" s="41"/>
      <c r="M99" s="44" t="s">
        <v>168</v>
      </c>
      <c r="N99" s="43" t="inlineStr">
        <is>
          <t>2028-05-01</t>
        </is>
      </c>
      <c r="O99" s="43" t="s">
        <v>169</v>
      </c>
    </row>
    <row r="100" customFormat="false" ht="36" hidden="false" customHeight="true" outlineLevel="0" collapsed="false">
      <c r="A100" s="17"/>
      <c r="B100" s="40"/>
      <c r="C100" s="41"/>
      <c r="D100" s="41"/>
      <c r="E100" s="41"/>
      <c r="F100" s="28"/>
      <c r="G100" s="41"/>
      <c r="H100" s="41" t="n">
        <v>42</v>
      </c>
      <c r="I100" s="41"/>
      <c r="J100" s="41"/>
      <c r="K100" s="41"/>
      <c r="L100" s="41"/>
      <c r="M100" s="44" t="s">
        <v>171</v>
      </c>
      <c r="N100" s="43" t="inlineStr">
        <is>
          <t>2028-04-01</t>
        </is>
      </c>
      <c r="O100" s="43" t="s">
        <v>169</v>
      </c>
    </row>
    <row r="101" customFormat="false" ht="36" hidden="false" customHeight="true" outlineLevel="0" collapsed="false">
      <c r="A101" s="17"/>
      <c r="B101" s="40"/>
      <c r="C101" s="41"/>
      <c r="D101" s="41"/>
      <c r="E101" s="41"/>
      <c r="F101" s="28"/>
      <c r="G101" s="41"/>
      <c r="H101" s="41" t="n">
        <v>14</v>
      </c>
      <c r="I101" s="41"/>
      <c r="J101" s="41"/>
      <c r="K101" s="41"/>
      <c r="L101" s="41"/>
      <c r="M101" s="44" t="s">
        <v>176</v>
      </c>
      <c r="N101" s="43" t="inlineStr">
        <is>
          <t>2028-01-01</t>
        </is>
      </c>
      <c r="O101" s="43" t="s">
        <v>169</v>
      </c>
    </row>
    <row r="102" customFormat="false" ht="36" hidden="false" customHeight="true" outlineLevel="0" collapsed="false">
      <c r="A102" s="17"/>
      <c r="B102" s="40"/>
      <c r="C102" s="41"/>
      <c r="D102" s="41"/>
      <c r="E102" s="41"/>
      <c r="F102" s="28"/>
      <c r="G102" s="41"/>
      <c r="H102" s="41" t="n">
        <v>87</v>
      </c>
      <c r="I102" s="41" t="n">
        <v>1</v>
      </c>
      <c r="J102" s="41"/>
      <c r="K102" s="41"/>
      <c r="L102" s="41"/>
      <c r="M102" s="44" t="s">
        <v>122</v>
      </c>
      <c r="N102" s="22" t="inlineStr">
        <is>
          <t>2027-11-01</t>
        </is>
      </c>
      <c r="O102" s="43" t="s">
        <v>169</v>
      </c>
      <c r="P102" s="25" t="s">
        <v>57</v>
      </c>
    </row>
    <row r="103" customFormat="false" ht="36" hidden="false" customHeight="true" outlineLevel="0" collapsed="false">
      <c r="A103" s="17" t="n">
        <v>62</v>
      </c>
      <c r="B103" s="40" t="str">
        <f aca="false">IF(C103&lt;&gt;"",$N$3,"")</f>
        <v>20260616</v>
      </c>
      <c r="C103" s="41" t="s">
        <v>151</v>
      </c>
      <c r="D103" s="41" t="s">
        <v>152</v>
      </c>
      <c r="E103" s="41"/>
      <c r="F103" s="28" t="n">
        <v>1604</v>
      </c>
      <c r="G103" s="41" t="n">
        <v>120</v>
      </c>
      <c r="H103" s="41" t="n">
        <v>1604</v>
      </c>
      <c r="I103" s="41"/>
      <c r="J103" s="41"/>
      <c r="K103" s="41"/>
      <c r="L103" s="41"/>
      <c r="M103" s="44" t="s">
        <v>153</v>
      </c>
      <c r="N103" s="43" t="inlineStr">
        <is>
          <t>2028-11-01</t>
        </is>
      </c>
      <c r="O103" s="43" t="s">
        <v>169</v>
      </c>
    </row>
    <row r="104" customFormat="false" ht="36" hidden="false" customHeight="true" outlineLevel="0" collapsed="false">
      <c r="A104" s="17" t="n">
        <v>63</v>
      </c>
      <c r="B104" s="40" t="str">
        <f aca="false">IF(C104&lt;&gt;"",$N$3,"")</f>
        <v>20260616</v>
      </c>
      <c r="C104" s="41" t="s">
        <v>154</v>
      </c>
      <c r="D104" s="41" t="s">
        <v>155</v>
      </c>
      <c r="E104" s="41"/>
      <c r="F104" s="28" t="n">
        <v>521</v>
      </c>
      <c r="G104" s="41" t="n">
        <v>96</v>
      </c>
      <c r="H104" s="41" t="n">
        <f aca="false">178+142</f>
        <v>320</v>
      </c>
      <c r="I104" s="41" t="n">
        <v>3</v>
      </c>
      <c r="J104" s="41"/>
      <c r="K104" s="41"/>
      <c r="L104" s="41"/>
      <c r="M104" s="44" t="s">
        <v>156</v>
      </c>
      <c r="N104" s="43" t="inlineStr">
        <is>
          <t>2027-11-01</t>
        </is>
      </c>
      <c r="O104" s="43" t="s">
        <v>169</v>
      </c>
      <c r="P104" s="25" t="s">
        <v>177</v>
      </c>
    </row>
    <row r="105" customFormat="false" ht="36" hidden="false" customHeight="true" outlineLevel="0" collapsed="false">
      <c r="A105" s="17"/>
      <c r="B105" s="40"/>
      <c r="C105" s="41"/>
      <c r="D105" s="41"/>
      <c r="E105" s="41"/>
      <c r="F105" s="28"/>
      <c r="G105" s="41"/>
      <c r="H105" s="41" t="n">
        <f aca="false">173+22</f>
        <v>195</v>
      </c>
      <c r="I105" s="41" t="n">
        <v>3</v>
      </c>
      <c r="J105" s="41"/>
      <c r="K105" s="41"/>
      <c r="L105" s="41"/>
      <c r="M105" s="44" t="s">
        <v>166</v>
      </c>
      <c r="N105" s="43" t="inlineStr">
        <is>
          <t>2027-10-01</t>
        </is>
      </c>
      <c r="O105" s="43" t="s">
        <v>169</v>
      </c>
      <c r="P105" s="25" t="s">
        <v>177</v>
      </c>
    </row>
    <row r="106" customFormat="false" ht="36" hidden="false" customHeight="true" outlineLevel="0" collapsed="false">
      <c r="A106" s="17" t="n">
        <v>64</v>
      </c>
      <c r="B106" s="40" t="str">
        <f aca="false">IF(C106&lt;&gt;"",$N$3,"")</f>
        <v>20260616</v>
      </c>
      <c r="C106" s="41" t="s">
        <v>134</v>
      </c>
      <c r="D106" s="41" t="s">
        <v>135</v>
      </c>
      <c r="E106" s="41"/>
      <c r="F106" s="28" t="n">
        <v>120</v>
      </c>
      <c r="G106" s="41" t="n">
        <v>14</v>
      </c>
      <c r="H106" s="41" t="n">
        <v>120</v>
      </c>
      <c r="I106" s="41"/>
      <c r="J106" s="41"/>
      <c r="K106" s="41"/>
      <c r="L106" s="41"/>
      <c r="M106" s="44" t="s">
        <v>136</v>
      </c>
      <c r="N106" s="43" t="inlineStr">
        <is>
          <t>2028-05-01</t>
        </is>
      </c>
      <c r="O106" s="43" t="s">
        <v>169</v>
      </c>
    </row>
    <row r="107" customFormat="false" ht="36" hidden="false" customHeight="true" outlineLevel="0" collapsed="false">
      <c r="A107" s="17" t="n">
        <v>65</v>
      </c>
      <c r="B107" s="40" t="str">
        <f aca="false">IF(C107&lt;&gt;"",$N$3,"")</f>
        <v>20260616</v>
      </c>
      <c r="C107" s="41" t="s">
        <v>126</v>
      </c>
      <c r="D107" s="41" t="s">
        <v>127</v>
      </c>
      <c r="E107" s="41"/>
      <c r="F107" s="28" t="n">
        <v>567</v>
      </c>
      <c r="G107" s="41" t="n">
        <v>144</v>
      </c>
      <c r="H107" s="41" t="n">
        <v>561</v>
      </c>
      <c r="I107" s="41" t="n">
        <v>1</v>
      </c>
      <c r="J107" s="41"/>
      <c r="K107" s="41"/>
      <c r="L107" s="41"/>
      <c r="M107" s="44" t="s">
        <v>128</v>
      </c>
      <c r="N107" s="43" t="inlineStr">
        <is>
          <t>2028-02-01</t>
        </is>
      </c>
      <c r="O107" s="43" t="s">
        <v>169</v>
      </c>
      <c r="P107" s="25" t="s">
        <v>57</v>
      </c>
    </row>
    <row r="108" customFormat="false" ht="36" hidden="false" customHeight="true" outlineLevel="0" collapsed="false">
      <c r="A108" s="17"/>
      <c r="B108" s="40"/>
      <c r="C108" s="41"/>
      <c r="D108" s="41"/>
      <c r="E108" s="41"/>
      <c r="F108" s="28"/>
      <c r="G108" s="41"/>
      <c r="H108" s="41" t="n">
        <v>5</v>
      </c>
      <c r="I108" s="41"/>
      <c r="J108" s="41"/>
      <c r="K108" s="41"/>
      <c r="L108" s="41"/>
      <c r="M108" s="44" t="s">
        <v>165</v>
      </c>
      <c r="N108" s="43" t="inlineStr">
        <is>
          <t>2028-03-01</t>
        </is>
      </c>
      <c r="O108" s="43" t="s">
        <v>169</v>
      </c>
    </row>
    <row r="109" customFormat="false" ht="36" hidden="false" customHeight="true" outlineLevel="0" collapsed="false">
      <c r="A109" s="17" t="n">
        <v>66</v>
      </c>
      <c r="B109" s="40" t="str">
        <f aca="false">IF(C109&lt;&gt;"",$N$3,"")</f>
        <v>20260616</v>
      </c>
      <c r="C109" s="41" t="s">
        <v>178</v>
      </c>
      <c r="D109" s="41" t="s">
        <v>179</v>
      </c>
      <c r="E109" s="41"/>
      <c r="F109" s="28" t="n">
        <v>576</v>
      </c>
      <c r="G109" s="41" t="n">
        <v>144</v>
      </c>
      <c r="H109" s="41" t="n">
        <v>4</v>
      </c>
      <c r="I109" s="41"/>
      <c r="J109" s="41"/>
      <c r="K109" s="41"/>
      <c r="L109" s="41"/>
      <c r="M109" s="44" t="s">
        <v>180</v>
      </c>
      <c r="N109" s="43" t="inlineStr">
        <is>
          <t>2028-10-01</t>
        </is>
      </c>
      <c r="O109" s="43" t="s">
        <v>169</v>
      </c>
    </row>
    <row r="110" customFormat="false" ht="36" hidden="false" customHeight="true" outlineLevel="0" collapsed="false">
      <c r="A110" s="17"/>
      <c r="B110" s="40"/>
      <c r="C110" s="41"/>
      <c r="D110" s="41"/>
      <c r="E110" s="41"/>
      <c r="F110" s="28"/>
      <c r="G110" s="41"/>
      <c r="H110" s="41" t="n">
        <v>303</v>
      </c>
      <c r="I110" s="41" t="n">
        <v>1</v>
      </c>
      <c r="J110" s="41"/>
      <c r="K110" s="41"/>
      <c r="L110" s="41"/>
      <c r="M110" s="44" t="s">
        <v>181</v>
      </c>
      <c r="N110" s="43" t="inlineStr">
        <is>
          <t>2028-01-01</t>
        </is>
      </c>
      <c r="O110" s="43" t="s">
        <v>169</v>
      </c>
      <c r="P110" s="25" t="s">
        <v>57</v>
      </c>
    </row>
    <row r="111" customFormat="false" ht="36" hidden="false" customHeight="true" outlineLevel="0" collapsed="false">
      <c r="A111" s="17"/>
      <c r="B111" s="40"/>
      <c r="C111" s="41"/>
      <c r="D111" s="41"/>
      <c r="E111" s="41"/>
      <c r="F111" s="28"/>
      <c r="G111" s="41"/>
      <c r="H111" s="41" t="n">
        <v>268</v>
      </c>
      <c r="I111" s="41"/>
      <c r="J111" s="41"/>
      <c r="K111" s="41"/>
      <c r="L111" s="41"/>
      <c r="M111" s="44" t="s">
        <v>128</v>
      </c>
      <c r="N111" s="43" t="inlineStr">
        <is>
          <t>2028-02-01</t>
        </is>
      </c>
      <c r="O111" s="43" t="s">
        <v>169</v>
      </c>
    </row>
    <row r="112" customFormat="false" ht="36" hidden="false" customHeight="true" outlineLevel="0" collapsed="false">
      <c r="A112" s="17" t="n">
        <v>67</v>
      </c>
      <c r="B112" s="40" t="str">
        <f aca="false">IF(C112&lt;&gt;"",$N$3,"")</f>
        <v>20260616</v>
      </c>
      <c r="C112" s="41" t="s">
        <v>131</v>
      </c>
      <c r="D112" s="41" t="s">
        <v>54</v>
      </c>
      <c r="E112" s="41"/>
      <c r="F112" s="28" t="n">
        <v>50</v>
      </c>
      <c r="G112" s="41" t="s">
        <v>30</v>
      </c>
      <c r="H112" s="41" t="n">
        <v>50</v>
      </c>
      <c r="I112" s="41"/>
      <c r="J112" s="41"/>
      <c r="K112" s="41"/>
      <c r="L112" s="41"/>
      <c r="M112" s="44" t="s">
        <v>132</v>
      </c>
      <c r="N112" s="22" t="inlineStr">
        <is>
          <t>2028-01-01</t>
        </is>
      </c>
      <c r="O112" s="43" t="s">
        <v>169</v>
      </c>
    </row>
    <row r="113" customFormat="false" ht="36" hidden="false" customHeight="true" outlineLevel="0" collapsed="false">
      <c r="A113" s="17" t="n">
        <v>68</v>
      </c>
      <c r="B113" s="40" t="str">
        <f aca="false">IF(C113&lt;&gt;"",$N$3,"")</f>
        <v>20260616</v>
      </c>
      <c r="C113" s="41" t="s">
        <v>182</v>
      </c>
      <c r="D113" s="41" t="s">
        <v>183</v>
      </c>
      <c r="E113" s="41"/>
      <c r="F113" s="28" t="n">
        <v>80</v>
      </c>
      <c r="G113" s="41" t="s">
        <v>30</v>
      </c>
      <c r="H113" s="41" t="n">
        <v>69</v>
      </c>
      <c r="I113" s="41" t="n">
        <v>11</v>
      </c>
      <c r="J113" s="41"/>
      <c r="K113" s="41"/>
      <c r="L113" s="41"/>
      <c r="M113" s="44" t="s">
        <v>184</v>
      </c>
      <c r="N113" s="43" t="inlineStr">
        <is>
          <t>2028-05-01</t>
        </is>
      </c>
      <c r="O113" s="43" t="s">
        <v>169</v>
      </c>
      <c r="P113" s="25" t="s">
        <v>185</v>
      </c>
    </row>
    <row r="114" customFormat="false" ht="36" hidden="false" customHeight="true" outlineLevel="0" collapsed="false">
      <c r="A114" s="27" t="n">
        <v>69</v>
      </c>
      <c r="B114" s="40" t="str">
        <f aca="false">IF(C114&lt;&gt;"",$N$3,"")</f>
        <v>20260616</v>
      </c>
      <c r="C114" s="38" t="s">
        <v>134</v>
      </c>
      <c r="D114" s="38" t="s">
        <v>135</v>
      </c>
      <c r="E114" s="41"/>
      <c r="F114" s="33" t="n">
        <v>25</v>
      </c>
      <c r="G114" s="38" t="n">
        <v>14</v>
      </c>
      <c r="H114" s="41" t="n">
        <v>24</v>
      </c>
      <c r="I114" s="41"/>
      <c r="J114" s="41"/>
      <c r="K114" s="41"/>
      <c r="L114" s="41"/>
      <c r="M114" s="44" t="s">
        <v>186</v>
      </c>
      <c r="N114" s="43" t="inlineStr">
        <is>
          <t>2028-05-01</t>
        </is>
      </c>
      <c r="O114" s="43" t="s">
        <v>187</v>
      </c>
    </row>
    <row r="115" customFormat="false" ht="36" hidden="false" customHeight="true" outlineLevel="0" collapsed="false">
      <c r="A115" s="27"/>
      <c r="B115" s="50"/>
      <c r="C115" s="38"/>
      <c r="D115" s="38"/>
      <c r="E115" s="38"/>
      <c r="F115" s="33"/>
      <c r="G115" s="38"/>
      <c r="H115" s="38"/>
      <c r="I115" s="38" t="n">
        <v>1</v>
      </c>
      <c r="J115" s="38"/>
      <c r="K115" s="38"/>
      <c r="L115" s="38"/>
      <c r="M115" s="44" t="s">
        <v>136</v>
      </c>
      <c r="N115" s="43" t="inlineStr">
        <is>
          <t>2028-05-01</t>
        </is>
      </c>
      <c r="O115" s="43" t="s">
        <v>187</v>
      </c>
      <c r="P115" s="25" t="s">
        <v>188</v>
      </c>
    </row>
    <row r="116" customFormat="false" ht="36" hidden="false" customHeight="true" outlineLevel="0" collapsed="false">
      <c r="A116" s="27" t="n">
        <v>70</v>
      </c>
      <c r="B116" s="50" t="str">
        <f aca="false">IF(C116&lt;&gt;"",$N$3,"")</f>
        <v>20260616</v>
      </c>
      <c r="C116" s="38" t="s">
        <v>126</v>
      </c>
      <c r="D116" s="38" t="s">
        <v>127</v>
      </c>
      <c r="E116" s="38"/>
      <c r="F116" s="33" t="n">
        <v>113</v>
      </c>
      <c r="G116" s="38" t="s">
        <v>30</v>
      </c>
      <c r="H116" s="38" t="n">
        <v>24</v>
      </c>
      <c r="I116" s="38"/>
      <c r="J116" s="38"/>
      <c r="K116" s="38"/>
      <c r="L116" s="38"/>
      <c r="M116" s="39" t="s">
        <v>189</v>
      </c>
      <c r="N116" s="51" t="inlineStr">
        <is>
          <t>2027-12-01</t>
        </is>
      </c>
      <c r="O116" s="43" t="s">
        <v>187</v>
      </c>
    </row>
    <row r="117" s="5" customFormat="true" ht="36" hidden="false" customHeight="true" outlineLevel="0" collapsed="false">
      <c r="A117" s="27"/>
      <c r="B117" s="50"/>
      <c r="C117" s="38"/>
      <c r="D117" s="38"/>
      <c r="E117" s="38"/>
      <c r="F117" s="33"/>
      <c r="G117" s="38"/>
      <c r="H117" s="38" t="n">
        <v>36</v>
      </c>
      <c r="I117" s="38"/>
      <c r="J117" s="38"/>
      <c r="K117" s="38"/>
      <c r="L117" s="38"/>
      <c r="M117" s="52" t="s">
        <v>165</v>
      </c>
      <c r="N117" s="43" t="inlineStr">
        <is>
          <t>2028-03-01</t>
        </is>
      </c>
      <c r="O117" s="43" t="s">
        <v>187</v>
      </c>
      <c r="P117" s="53"/>
    </row>
    <row r="118" s="5" customFormat="true" ht="36" hidden="false" customHeight="true" outlineLevel="0" collapsed="false">
      <c r="A118" s="27"/>
      <c r="B118" s="50"/>
      <c r="C118" s="38"/>
      <c r="D118" s="38"/>
      <c r="E118" s="38"/>
      <c r="F118" s="33"/>
      <c r="G118" s="38"/>
      <c r="H118" s="38" t="n">
        <v>53</v>
      </c>
      <c r="I118" s="38"/>
      <c r="J118" s="38"/>
      <c r="K118" s="38"/>
      <c r="L118" s="38"/>
      <c r="M118" s="52" t="s">
        <v>128</v>
      </c>
      <c r="N118" s="43" t="inlineStr">
        <is>
          <t>2028-02-01</t>
        </is>
      </c>
      <c r="O118" s="43" t="s">
        <v>187</v>
      </c>
      <c r="P118" s="53"/>
    </row>
    <row r="119" s="5" customFormat="true" ht="48" hidden="false" customHeight="true" outlineLevel="0" collapsed="false">
      <c r="A119" s="41"/>
      <c r="B119" s="40" t="str">
        <f aca="false">IF(C119&lt;&gt;"",$N$3,"")</f>
        <v>20260616</v>
      </c>
      <c r="C119" s="41" t="s">
        <v>139</v>
      </c>
      <c r="D119" s="41" t="s">
        <v>110</v>
      </c>
      <c r="E119" s="41"/>
      <c r="F119" s="54" t="n">
        <v>491</v>
      </c>
      <c r="G119" s="41" t="n">
        <v>24</v>
      </c>
      <c r="H119" s="41" t="n">
        <v>2</v>
      </c>
      <c r="I119" s="41" t="n">
        <v>1</v>
      </c>
      <c r="J119" s="41"/>
      <c r="K119" s="41"/>
      <c r="L119" s="41" t="s">
        <v>30</v>
      </c>
      <c r="M119" s="55" t="s">
        <v>190</v>
      </c>
      <c r="N119" s="43" t="inlineStr">
        <is>
          <t>2028-09-01</t>
        </is>
      </c>
      <c r="O119" s="56" t="s">
        <v>23</v>
      </c>
      <c r="P119" s="57" t="s">
        <v>191</v>
      </c>
    </row>
    <row r="120" s="5" customFormat="true" ht="48" hidden="false" customHeight="true" outlineLevel="0" collapsed="false">
      <c r="A120" s="41"/>
      <c r="B120" s="40" t="str">
        <f aca="false">IF(C120&lt;&gt;"",$N$3,"")</f>
        <v/>
      </c>
      <c r="C120" s="41"/>
      <c r="D120" s="41"/>
      <c r="E120" s="41"/>
      <c r="F120" s="54"/>
      <c r="G120" s="41"/>
      <c r="H120" s="41" t="n">
        <v>10</v>
      </c>
      <c r="I120" s="41" t="n">
        <v>1</v>
      </c>
      <c r="J120" s="41"/>
      <c r="K120" s="41"/>
      <c r="L120" s="41"/>
      <c r="M120" s="55" t="s">
        <v>192</v>
      </c>
      <c r="N120" s="43" t="inlineStr">
        <is>
          <t>2028-09-01</t>
        </is>
      </c>
      <c r="O120" s="56"/>
      <c r="P120" s="57" t="s">
        <v>191</v>
      </c>
    </row>
    <row r="121" s="5" customFormat="true" ht="48" hidden="false" customHeight="true" outlineLevel="0" collapsed="false">
      <c r="A121" s="41"/>
      <c r="B121" s="40" t="str">
        <f aca="false">IF(C121&lt;&gt;"",$N$3,"")</f>
        <v/>
      </c>
      <c r="C121" s="41"/>
      <c r="D121" s="41"/>
      <c r="E121" s="41"/>
      <c r="F121" s="54"/>
      <c r="G121" s="41"/>
      <c r="H121" s="41" t="n">
        <v>45</v>
      </c>
      <c r="I121" s="41" t="n">
        <v>1</v>
      </c>
      <c r="J121" s="41"/>
      <c r="K121" s="41"/>
      <c r="L121" s="41"/>
      <c r="M121" s="55" t="s">
        <v>60</v>
      </c>
      <c r="N121" s="43" t="inlineStr">
        <is>
          <t>2028-06-01</t>
        </is>
      </c>
      <c r="O121" s="56"/>
      <c r="P121" s="57" t="s">
        <v>191</v>
      </c>
    </row>
    <row r="122" s="5" customFormat="true" ht="43" hidden="false" customHeight="true" outlineLevel="0" collapsed="false">
      <c r="A122" s="41"/>
      <c r="B122" s="40" t="str">
        <f aca="false">IF(C122&lt;&gt;"",$N$3,"")</f>
        <v/>
      </c>
      <c r="C122" s="41"/>
      <c r="D122" s="41"/>
      <c r="E122" s="41"/>
      <c r="F122" s="54"/>
      <c r="G122" s="41"/>
      <c r="H122" s="41" t="n">
        <v>42</v>
      </c>
      <c r="I122" s="41" t="n">
        <v>7</v>
      </c>
      <c r="J122" s="41"/>
      <c r="K122" s="41"/>
      <c r="L122" s="41"/>
      <c r="M122" s="55" t="s">
        <v>193</v>
      </c>
      <c r="N122" s="43" t="inlineStr">
        <is>
          <t>2028-07-01</t>
        </is>
      </c>
      <c r="O122" s="56"/>
      <c r="P122" s="25" t="s">
        <v>194</v>
      </c>
    </row>
    <row r="123" s="5" customFormat="true" ht="43" hidden="false" customHeight="true" outlineLevel="0" collapsed="false">
      <c r="A123" s="41"/>
      <c r="B123" s="40" t="str">
        <f aca="false">IF(C123&lt;&gt;"",$N$3,"")</f>
        <v/>
      </c>
      <c r="C123" s="41"/>
      <c r="D123" s="41"/>
      <c r="E123" s="41"/>
      <c r="F123" s="54"/>
      <c r="G123" s="41"/>
      <c r="H123" s="41" t="n">
        <v>354</v>
      </c>
      <c r="I123" s="41" t="n">
        <v>28</v>
      </c>
      <c r="J123" s="41"/>
      <c r="K123" s="41"/>
      <c r="L123" s="41"/>
      <c r="M123" s="55" t="s">
        <v>96</v>
      </c>
      <c r="N123" s="43" t="inlineStr">
        <is>
          <t>2028-07-01</t>
        </is>
      </c>
      <c r="O123" s="56"/>
      <c r="P123" s="25" t="s">
        <v>195</v>
      </c>
      <c r="AA123" s="5" t="n">
        <v>4</v>
      </c>
    </row>
  </sheetData>
  <autoFilter ref="A5:IT123"/>
  <mergeCells count="139">
    <mergeCell ref="A1:O1"/>
    <mergeCell ref="A2:F2"/>
    <mergeCell ref="G2:K2"/>
    <mergeCell ref="L2:M2"/>
    <mergeCell ref="N2:O2"/>
    <mergeCell ref="A3:F3"/>
    <mergeCell ref="G3:K3"/>
    <mergeCell ref="L3:M3"/>
    <mergeCell ref="N3:O3"/>
    <mergeCell ref="A4:B4"/>
    <mergeCell ref="L4:M4"/>
    <mergeCell ref="N4:O4"/>
    <mergeCell ref="A7:A8"/>
    <mergeCell ref="C7:C8"/>
    <mergeCell ref="D7:D8"/>
    <mergeCell ref="F7:F8"/>
    <mergeCell ref="G7:G8"/>
    <mergeCell ref="L7:L8"/>
    <mergeCell ref="A9:A10"/>
    <mergeCell ref="C9:C10"/>
    <mergeCell ref="D9:D10"/>
    <mergeCell ref="F9:F10"/>
    <mergeCell ref="G9:G10"/>
    <mergeCell ref="L9:L10"/>
    <mergeCell ref="A11:A13"/>
    <mergeCell ref="C11:C13"/>
    <mergeCell ref="D11:D13"/>
    <mergeCell ref="F11:F13"/>
    <mergeCell ref="G11:G13"/>
    <mergeCell ref="L11:L13"/>
    <mergeCell ref="A15:A19"/>
    <mergeCell ref="C15:C19"/>
    <mergeCell ref="D15:D19"/>
    <mergeCell ref="F15:F19"/>
    <mergeCell ref="G15:G19"/>
    <mergeCell ref="A26:A27"/>
    <mergeCell ref="C26:C27"/>
    <mergeCell ref="D26:D27"/>
    <mergeCell ref="F26:F27"/>
    <mergeCell ref="G26:G27"/>
    <mergeCell ref="L26:L27"/>
    <mergeCell ref="A28:A30"/>
    <mergeCell ref="C28:C30"/>
    <mergeCell ref="D28:D30"/>
    <mergeCell ref="F28:F30"/>
    <mergeCell ref="G28:G30"/>
    <mergeCell ref="L28:L30"/>
    <mergeCell ref="A31:A32"/>
    <mergeCell ref="C31:C32"/>
    <mergeCell ref="D31:D32"/>
    <mergeCell ref="F31:F32"/>
    <mergeCell ref="G31:G32"/>
    <mergeCell ref="A33:A34"/>
    <mergeCell ref="C33:C34"/>
    <mergeCell ref="D33:D34"/>
    <mergeCell ref="F33:F34"/>
    <mergeCell ref="G33:G34"/>
    <mergeCell ref="A41:A45"/>
    <mergeCell ref="C41:C45"/>
    <mergeCell ref="D41:D45"/>
    <mergeCell ref="F41:F45"/>
    <mergeCell ref="G41:G45"/>
    <mergeCell ref="A47:A48"/>
    <mergeCell ref="C47:C48"/>
    <mergeCell ref="D47:D48"/>
    <mergeCell ref="F47:F48"/>
    <mergeCell ref="G47:G48"/>
    <mergeCell ref="A54:A56"/>
    <mergeCell ref="C54:C56"/>
    <mergeCell ref="D54:D56"/>
    <mergeCell ref="F54:F56"/>
    <mergeCell ref="G54:G56"/>
    <mergeCell ref="A58:A62"/>
    <mergeCell ref="C58:C62"/>
    <mergeCell ref="D58:D62"/>
    <mergeCell ref="F58:F62"/>
    <mergeCell ref="G58:G62"/>
    <mergeCell ref="J58:J62"/>
    <mergeCell ref="A72:A74"/>
    <mergeCell ref="C72:C74"/>
    <mergeCell ref="D72:D74"/>
    <mergeCell ref="F72:F74"/>
    <mergeCell ref="G72:G74"/>
    <mergeCell ref="A81:A82"/>
    <mergeCell ref="C81:C82"/>
    <mergeCell ref="D81:D82"/>
    <mergeCell ref="F81:F82"/>
    <mergeCell ref="G81:G82"/>
    <mergeCell ref="A83:A84"/>
    <mergeCell ref="C83:C84"/>
    <mergeCell ref="D83:D84"/>
    <mergeCell ref="F83:F84"/>
    <mergeCell ref="G83:G84"/>
    <mergeCell ref="A89:A92"/>
    <mergeCell ref="C89:C92"/>
    <mergeCell ref="D89:D92"/>
    <mergeCell ref="F89:F92"/>
    <mergeCell ref="G89:G92"/>
    <mergeCell ref="A94:A95"/>
    <mergeCell ref="C94:C95"/>
    <mergeCell ref="D94:D95"/>
    <mergeCell ref="F94:F95"/>
    <mergeCell ref="A98:A102"/>
    <mergeCell ref="C98:C102"/>
    <mergeCell ref="D98:D102"/>
    <mergeCell ref="F98:F102"/>
    <mergeCell ref="G98:G102"/>
    <mergeCell ref="A104:A105"/>
    <mergeCell ref="C104:C105"/>
    <mergeCell ref="D104:D105"/>
    <mergeCell ref="F104:F105"/>
    <mergeCell ref="G104:G105"/>
    <mergeCell ref="A107:A108"/>
    <mergeCell ref="C107:C108"/>
    <mergeCell ref="D107:D108"/>
    <mergeCell ref="F107:F108"/>
    <mergeCell ref="G107:G108"/>
    <mergeCell ref="A109:A111"/>
    <mergeCell ref="C109:C111"/>
    <mergeCell ref="D109:D111"/>
    <mergeCell ref="F109:F111"/>
    <mergeCell ref="G109:G111"/>
    <mergeCell ref="A114:A115"/>
    <mergeCell ref="C114:C115"/>
    <mergeCell ref="D114:D115"/>
    <mergeCell ref="F114:F115"/>
    <mergeCell ref="G114:G115"/>
    <mergeCell ref="A116:A118"/>
    <mergeCell ref="C116:C118"/>
    <mergeCell ref="D116:D118"/>
    <mergeCell ref="F116:F118"/>
    <mergeCell ref="G116:G118"/>
    <mergeCell ref="A119:A123"/>
    <mergeCell ref="C119:C123"/>
    <mergeCell ref="D119:D123"/>
    <mergeCell ref="F119:F123"/>
    <mergeCell ref="G119:G123"/>
    <mergeCell ref="L119:L123"/>
    <mergeCell ref="O119:O123"/>
  </mergeCells>
  <conditionalFormatting sqref="F6:F7 F9 F11 F14:F15 F20:F26 F28 F31 F33 F35:F41 F46:F47 F49:F54 F57:F58 F63:F72 F75:F81 F83 F85:F89 F93:F94 F96:F98 F103:F104 F106:F107 F109 F112:F114 F116">
    <cfRule type="expression" priority="2" aboveAverage="0" equalAverage="0" bottom="0" percent="0" rank="0" text="" dxfId="5">
      <formula>$A6&lt;&gt;""</formula>
    </cfRule>
  </conditionalFormatting>
  <printOptions headings="false" gridLines="false" gridLinesSet="true" horizontalCentered="false" verticalCentered="false"/>
  <pageMargins left="0.239583333333333" right="0.200694444444444" top="0.310416666666667" bottom="0.16111111111111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99609375" defaultRowHeight="13.5" zeroHeight="false" outlineLevelRow="0" outlineLevelCol="0"/>
  <cols>
    <col collapsed="false" customWidth="true" hidden="false" outlineLevel="0" max="10" min="1" style="0" width="34.23"/>
  </cols>
  <sheetData>
    <row r="1" customFormat="false" ht="160" hidden="false" customHeight="true" outlineLevel="0" collapsed="false">
      <c r="A1" s="40"/>
      <c r="B1" s="40"/>
      <c r="C1" s="40"/>
      <c r="D1" s="40"/>
      <c r="E1" s="40"/>
      <c r="F1" s="40"/>
      <c r="G1" s="40"/>
      <c r="H1" s="40"/>
      <c r="I1" s="40"/>
      <c r="J1" s="40"/>
    </row>
    <row r="2" customFormat="false" ht="160" hidden="false" customHeight="true" outlineLevel="0" collapsed="false">
      <c r="A2" s="40"/>
      <c r="B2" s="40"/>
      <c r="C2" s="40"/>
      <c r="D2" s="40"/>
      <c r="E2" s="40"/>
      <c r="F2" s="40"/>
      <c r="G2" s="40"/>
      <c r="H2" s="40"/>
      <c r="I2" s="40"/>
      <c r="J2" s="40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2020-04-23T00:50:11Z</dcterms:created>
  <dc:creator>Administrator</dc:creator>
  <dc:description/>
  <dc:language>en-US</dc:language>
  <cp:lastModifiedBy>叽里咕噜</cp:lastModifiedBy>
  <dcterms:modified xsi:type="dcterms:W3CDTF">2026-06-18T17:01:28Z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94B21134566744F087B5E08C2E6F7B11_13</vt:lpwstr>
  </property>
  <property fmtid="{D5CDD505-2E9C-101B-9397-08002B2CF9AE}" pid="4" name="KSOProductBuildVer">
    <vt:lpwstr>2052-12.1.0.26884</vt:lpwstr>
  </property>
  <property fmtid="{D5CDD505-2E9C-101B-9397-08002B2CF9AE}" pid="5" name="KSOReadingLayout">
    <vt:bool>1</vt:bool>
  </property>
</Properties>
</file>