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理货报告" sheetId="1" state="visible" r:id="rId2"/>
    <sheet name="到货图片" sheetId="2" state="visible" r:id="rId3"/>
  </sheets>
  <definedNames>
    <definedName function="false" hidden="true" localSheetId="0" name="_xlnm._FilterDatabase" vbProcedure="false">理货报告!$A$5:$IT$123</definedName>
    <definedName function="false" hidden="false" name="_xlfn_DISPIMG" vbProcedure="false"/>
    <definedName function="false" hidden="false" localSheetId="0" name="Print_Titles" vbProcedure="false">理货报告!$5:$5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<sst xmlns="http://schemas.openxmlformats.org/spreadsheetml/2006/main" count="479" uniqueCount="196">
  <si>
    <t xml:space="preserve">义乌金讯中心仓理货报告</t>
  </si>
  <si>
    <t xml:space="preserve">客户名称：吉祥微风商贸有限公司</t>
  </si>
  <si>
    <r>
      <rPr>
        <b val="true"/>
        <sz val="11"/>
        <color rgb="FF000000"/>
        <rFont val="Noto Sans CJK SC"/>
        <family val="2"/>
      </rPr>
      <t xml:space="preserve">报关单号：</t>
    </r>
    <r>
      <rPr>
        <b val="true"/>
        <sz val="11"/>
        <color rgb="FF000000"/>
        <rFont val="Microsoft YaHei"/>
        <family val="2"/>
        <charset val="134"/>
      </rPr>
      <t xml:space="preserve">292520261000030753</t>
    </r>
  </si>
  <si>
    <t xml:space="preserve">货物到仓时间：</t>
  </si>
  <si>
    <t xml:space="preserve">20260616</t>
  </si>
  <si>
    <r>
      <rPr>
        <b val="true"/>
        <sz val="11"/>
        <color rgb="FF000000"/>
        <rFont val="Noto Sans CJK SC"/>
        <family val="2"/>
      </rPr>
      <t xml:space="preserve">报关数量：</t>
    </r>
    <r>
      <rPr>
        <b val="true"/>
        <sz val="11"/>
        <color rgb="FF000000"/>
        <rFont val="Microsoft YaHei"/>
        <family val="2"/>
        <charset val="134"/>
      </rPr>
      <t xml:space="preserve">20937</t>
    </r>
  </si>
  <si>
    <t xml:space="preserve">入库单号：</t>
  </si>
  <si>
    <t xml:space="preserve">理货日期：</t>
  </si>
  <si>
    <t xml:space="preserve">汇总</t>
  </si>
  <si>
    <t xml:space="preserve">SKU:30</t>
  </si>
  <si>
    <r>
      <rPr>
        <b val="true"/>
        <sz val="10"/>
        <color rgb="FF000000"/>
        <rFont val="Noto Sans CJK SC"/>
        <family val="2"/>
      </rPr>
      <t xml:space="preserve">理货维度：</t>
    </r>
    <r>
      <rPr>
        <b val="true"/>
        <sz val="10"/>
        <color rgb="FF000000"/>
        <rFont val="Microsoft YaHei"/>
        <family val="2"/>
        <charset val="134"/>
      </rPr>
      <t xml:space="preserve">15</t>
    </r>
    <r>
      <rPr>
        <b val="true"/>
        <sz val="10"/>
        <color rgb="FF000000"/>
        <rFont val="Noto Sans CJK SC"/>
        <family val="2"/>
      </rPr>
      <t xml:space="preserve">托</t>
    </r>
  </si>
  <si>
    <t xml:space="preserve">理货人：</t>
  </si>
  <si>
    <t xml:space="preserve">复核人：</t>
  </si>
  <si>
    <t xml:space="preserve">序号</t>
  </si>
  <si>
    <t xml:space="preserve">理货日期</t>
  </si>
  <si>
    <t xml:space="preserve">品名</t>
  </si>
  <si>
    <t xml:space="preserve">料号</t>
  </si>
  <si>
    <t xml:space="preserve">采购编号</t>
  </si>
  <si>
    <t xml:space="preserve">理货数量</t>
  </si>
  <si>
    <t xml:space="preserve">箱规</t>
  </si>
  <si>
    <t xml:space="preserve">合格</t>
  </si>
  <si>
    <t xml:space="preserve">残次</t>
  </si>
  <si>
    <t xml:space="preserve">少货</t>
  </si>
  <si>
    <t xml:space="preserve">多货</t>
  </si>
  <si>
    <r>
      <rPr>
        <b val="true"/>
        <sz val="11"/>
        <color rgb="FF000000"/>
        <rFont val="Noto Sans CJK SC"/>
        <family val="2"/>
      </rPr>
      <t xml:space="preserve">毛重（</t>
    </r>
    <r>
      <rPr>
        <b val="true"/>
        <sz val="11"/>
        <color rgb="FF000000"/>
        <rFont val="Microsoft YaHei"/>
        <family val="2"/>
        <charset val="134"/>
      </rPr>
      <t xml:space="preserve">KG)</t>
    </r>
  </si>
  <si>
    <t xml:space="preserve">批次号</t>
  </si>
  <si>
    <t xml:space="preserve">效期</t>
  </si>
  <si>
    <t xml:space="preserve">箱唛</t>
  </si>
  <si>
    <r>
      <rPr>
        <sz val="10"/>
        <rFont val="Noto Sans CJK SC"/>
        <family val="2"/>
      </rPr>
      <t xml:space="preserve">赫莲娜纯净沁润洁面泡沫</t>
    </r>
    <r>
      <rPr>
        <sz val="10"/>
        <rFont val="Microsoft YaHei"/>
        <family val="2"/>
        <charset val="134"/>
      </rPr>
      <t xml:space="preserve">125ml/</t>
    </r>
    <r>
      <rPr>
        <sz val="10"/>
        <rFont val="Noto Sans CJK SC"/>
        <family val="2"/>
      </rPr>
      <t xml:space="preserve">瓶</t>
    </r>
  </si>
  <si>
    <t xml:space="preserve">3605521954640</t>
  </si>
  <si>
    <t xml:space="preserve">/</t>
  </si>
  <si>
    <t xml:space="preserve">40A104</t>
  </si>
  <si>
    <t xml:space="preserve">115-260430-102C</t>
  </si>
  <si>
    <r>
      <rPr>
        <sz val="10"/>
        <rFont val="Noto Sans CJK SC"/>
        <family val="2"/>
      </rPr>
      <t xml:space="preserve">宝丽黑</t>
    </r>
    <r>
      <rPr>
        <sz val="10"/>
        <rFont val="Microsoft YaHei"/>
        <family val="2"/>
        <charset val="134"/>
      </rPr>
      <t xml:space="preserve">BA</t>
    </r>
    <r>
      <rPr>
        <sz val="10"/>
        <rFont val="Noto Sans CJK SC"/>
        <family val="2"/>
      </rPr>
      <t xml:space="preserve">洁面膏</t>
    </r>
    <r>
      <rPr>
        <sz val="10"/>
        <rFont val="Microsoft YaHei"/>
        <family val="2"/>
        <charset val="134"/>
      </rPr>
      <t xml:space="preserve">2026</t>
    </r>
    <r>
      <rPr>
        <sz val="10"/>
        <rFont val="Noto Sans CJK SC"/>
        <family val="2"/>
      </rPr>
      <t xml:space="preserve">版</t>
    </r>
    <r>
      <rPr>
        <sz val="10"/>
        <rFont val="Microsoft YaHei"/>
        <family val="2"/>
        <charset val="134"/>
      </rPr>
      <t xml:space="preserve">100g/</t>
    </r>
    <r>
      <rPr>
        <sz val="10"/>
        <rFont val="Noto Sans CJK SC"/>
        <family val="2"/>
      </rPr>
      <t xml:space="preserve">瓶</t>
    </r>
  </si>
  <si>
    <t xml:space="preserve">4953923312339</t>
  </si>
  <si>
    <t xml:space="preserve">E9B14</t>
  </si>
  <si>
    <t xml:space="preserve">E9N15</t>
  </si>
  <si>
    <r>
      <rPr>
        <sz val="10"/>
        <color rgb="FF000000"/>
        <rFont val="Noto Sans CJK SC"/>
        <family val="2"/>
      </rPr>
      <t xml:space="preserve">赫莲娜绿宝瓶悦活蓄能新肌水</t>
    </r>
    <r>
      <rPr>
        <sz val="10"/>
        <color rgb="FF000000"/>
        <rFont val="Microsoft YaHei"/>
        <family val="2"/>
        <charset val="134"/>
      </rPr>
      <t xml:space="preserve">200ml/</t>
    </r>
    <r>
      <rPr>
        <sz val="10"/>
        <color rgb="FF000000"/>
        <rFont val="Noto Sans CJK SC"/>
        <family val="2"/>
      </rPr>
      <t xml:space="preserve">瓶</t>
    </r>
  </si>
  <si>
    <t xml:space="preserve">3614270443671</t>
  </si>
  <si>
    <r>
      <rPr>
        <sz val="10"/>
        <color rgb="FF000000"/>
        <rFont val="Microsoft YaHei"/>
        <family val="2"/>
        <charset val="134"/>
      </rPr>
      <t xml:space="preserve">40ZN1W/</t>
    </r>
    <r>
      <rPr>
        <sz val="10"/>
        <color rgb="FF000000"/>
        <rFont val="Noto Sans CJK SC"/>
        <family val="2"/>
      </rPr>
      <t xml:space="preserve">带中文标</t>
    </r>
  </si>
  <si>
    <r>
      <rPr>
        <sz val="10"/>
        <color rgb="FF000000"/>
        <rFont val="Microsoft YaHei"/>
        <family val="2"/>
        <charset val="134"/>
      </rPr>
      <t xml:space="preserve">40Z73W/</t>
    </r>
    <r>
      <rPr>
        <sz val="10"/>
        <color rgb="FF000000"/>
        <rFont val="Noto Sans CJK SC"/>
        <family val="2"/>
      </rPr>
      <t xml:space="preserve">带中文标</t>
    </r>
  </si>
  <si>
    <r>
      <rPr>
        <sz val="10"/>
        <color rgb="FF000000"/>
        <rFont val="Noto Sans CJK SC"/>
        <family val="2"/>
      </rPr>
      <t xml:space="preserve">雅诗兰黛智妍面霜</t>
    </r>
    <r>
      <rPr>
        <sz val="10"/>
        <color rgb="FF000000"/>
        <rFont val="Microsoft YaHei"/>
        <family val="2"/>
        <charset val="134"/>
      </rPr>
      <t xml:space="preserve">(</t>
    </r>
    <r>
      <rPr>
        <sz val="10"/>
        <color rgb="FF000000"/>
        <rFont val="Noto Sans CJK SC"/>
        <family val="2"/>
      </rPr>
      <t xml:space="preserve">清爽</t>
    </r>
    <r>
      <rPr>
        <sz val="10"/>
        <color rgb="FF000000"/>
        <rFont val="Microsoft YaHei"/>
        <family val="2"/>
        <charset val="134"/>
      </rPr>
      <t xml:space="preserve">)75ml/</t>
    </r>
    <r>
      <rPr>
        <sz val="10"/>
        <color rgb="FF000000"/>
        <rFont val="Noto Sans CJK SC"/>
        <family val="2"/>
      </rPr>
      <t xml:space="preserve">瓶</t>
    </r>
  </si>
  <si>
    <t xml:space="preserve">887167539556</t>
  </si>
  <si>
    <t xml:space="preserve">BA5</t>
  </si>
  <si>
    <t xml:space="preserve">115-260430-104C</t>
  </si>
  <si>
    <r>
      <rPr>
        <sz val="11"/>
        <color rgb="FF000000"/>
        <rFont val="Noto Sans CJK SC"/>
        <family val="2"/>
      </rPr>
      <t xml:space="preserve">磨损</t>
    </r>
    <r>
      <rPr>
        <sz val="11"/>
        <color rgb="FF000000"/>
        <rFont val="宋体"/>
        <family val="0"/>
        <charset val="134"/>
      </rPr>
      <t xml:space="preserve">10</t>
    </r>
  </si>
  <si>
    <t xml:space="preserve">B95</t>
  </si>
  <si>
    <t xml:space="preserve">AA5</t>
  </si>
  <si>
    <r>
      <rPr>
        <sz val="11"/>
        <color rgb="FF000000"/>
        <rFont val="Noto Sans CJK SC"/>
        <family val="2"/>
      </rPr>
      <t xml:space="preserve">磨损</t>
    </r>
    <r>
      <rPr>
        <sz val="11"/>
        <color rgb="FF000000"/>
        <rFont val="宋体"/>
        <family val="0"/>
        <charset val="134"/>
      </rPr>
      <t xml:space="preserve">58+</t>
    </r>
    <r>
      <rPr>
        <sz val="11"/>
        <color rgb="FF000000"/>
        <rFont val="Noto Sans CJK SC"/>
        <family val="2"/>
      </rPr>
      <t xml:space="preserve">变形</t>
    </r>
    <r>
      <rPr>
        <sz val="11"/>
        <color rgb="FF000000"/>
        <rFont val="宋体"/>
        <family val="0"/>
        <charset val="134"/>
      </rPr>
      <t xml:space="preserve">2</t>
    </r>
  </si>
  <si>
    <r>
      <rPr>
        <sz val="10"/>
        <color rgb="FF000000"/>
        <rFont val="Noto Sans CJK SC"/>
        <family val="2"/>
      </rPr>
      <t xml:space="preserve">娇韵诗新款活颜焕活精华粉水</t>
    </r>
    <r>
      <rPr>
        <sz val="10"/>
        <color rgb="FF000000"/>
        <rFont val="Microsoft YaHei"/>
        <family val="2"/>
        <charset val="134"/>
      </rPr>
      <t xml:space="preserve">200ml/</t>
    </r>
    <r>
      <rPr>
        <sz val="10"/>
        <color rgb="FF000000"/>
        <rFont val="Noto Sans CJK SC"/>
        <family val="2"/>
      </rPr>
      <t xml:space="preserve">瓶</t>
    </r>
  </si>
  <si>
    <t xml:space="preserve">3666057215919</t>
  </si>
  <si>
    <t xml:space="preserve">0531036</t>
  </si>
  <si>
    <t xml:space="preserve">115-260430-106C</t>
  </si>
  <si>
    <r>
      <rPr>
        <sz val="10"/>
        <color rgb="FF000000"/>
        <rFont val="Noto Sans CJK SC"/>
        <family val="2"/>
      </rPr>
      <t xml:space="preserve">雅诗兰黛面部精华液第七代小棕瓶</t>
    </r>
    <r>
      <rPr>
        <sz val="10"/>
        <color rgb="FF000000"/>
        <rFont val="Microsoft YaHei"/>
        <family val="2"/>
        <charset val="134"/>
      </rPr>
      <t xml:space="preserve">100ML/</t>
    </r>
    <r>
      <rPr>
        <sz val="10"/>
        <color rgb="FF000000"/>
        <rFont val="Noto Sans CJK SC"/>
        <family val="2"/>
      </rPr>
      <t xml:space="preserve">瓶</t>
    </r>
  </si>
  <si>
    <t xml:space="preserve">887167485525</t>
  </si>
  <si>
    <t xml:space="preserve">C65</t>
  </si>
  <si>
    <t xml:space="preserve">115-260430-108C</t>
  </si>
  <si>
    <r>
      <rPr>
        <sz val="11"/>
        <color rgb="FF000000"/>
        <rFont val="Noto Sans CJK SC"/>
        <family val="2"/>
      </rPr>
      <t xml:space="preserve">变形</t>
    </r>
    <r>
      <rPr>
        <sz val="11"/>
        <color rgb="FF000000"/>
        <rFont val="宋体"/>
        <family val="0"/>
        <charset val="134"/>
      </rPr>
      <t xml:space="preserve">1</t>
    </r>
  </si>
  <si>
    <t xml:space="preserve">A55</t>
  </si>
  <si>
    <r>
      <rPr>
        <sz val="11"/>
        <color rgb="FF000000"/>
        <rFont val="Noto Sans CJK SC"/>
        <family val="2"/>
      </rPr>
      <t xml:space="preserve">变形</t>
    </r>
    <r>
      <rPr>
        <sz val="11"/>
        <color rgb="FF000000"/>
        <rFont val="宋体"/>
        <family val="0"/>
        <charset val="134"/>
      </rPr>
      <t xml:space="preserve">1+</t>
    </r>
    <r>
      <rPr>
        <sz val="11"/>
        <color rgb="FF000000"/>
        <rFont val="Noto Sans CJK SC"/>
        <family val="2"/>
      </rPr>
      <t xml:space="preserve">变形</t>
    </r>
    <r>
      <rPr>
        <sz val="11"/>
        <color rgb="FF000000"/>
        <rFont val="宋体"/>
        <family val="0"/>
        <charset val="134"/>
      </rPr>
      <t xml:space="preserve">2</t>
    </r>
  </si>
  <si>
    <t xml:space="preserve">K65</t>
  </si>
  <si>
    <t xml:space="preserve">E55</t>
  </si>
  <si>
    <t xml:space="preserve">C55</t>
  </si>
  <si>
    <r>
      <rPr>
        <sz val="10"/>
        <color rgb="FF000000"/>
        <rFont val="Noto Sans CJK SC"/>
        <family val="2"/>
      </rPr>
      <t xml:space="preserve">普拉达多用腮红膏</t>
    </r>
    <r>
      <rPr>
        <sz val="10"/>
        <color rgb="FF000000"/>
        <rFont val="Microsoft YaHei"/>
        <family val="2"/>
        <charset val="134"/>
      </rPr>
      <t xml:space="preserve">(#P71)3.5g/</t>
    </r>
    <r>
      <rPr>
        <sz val="10"/>
        <color rgb="FF000000"/>
        <rFont val="Noto Sans CJK SC"/>
        <family val="2"/>
      </rPr>
      <t xml:space="preserve">瓶</t>
    </r>
  </si>
  <si>
    <t xml:space="preserve">3614274848618</t>
  </si>
  <si>
    <t xml:space="preserve">JAZD1E</t>
  </si>
  <si>
    <r>
      <rPr>
        <sz val="10"/>
        <color rgb="FF000000"/>
        <rFont val="Noto Sans CJK SC"/>
        <family val="2"/>
      </rPr>
      <t xml:space="preserve">普拉达多用腮红膏</t>
    </r>
    <r>
      <rPr>
        <sz val="10"/>
        <color rgb="FF000000"/>
        <rFont val="Microsoft YaHei"/>
        <family val="2"/>
        <charset val="134"/>
      </rPr>
      <t xml:space="preserve">(#P76)3.5g/</t>
    </r>
    <r>
      <rPr>
        <sz val="10"/>
        <color rgb="FF000000"/>
        <rFont val="Noto Sans CJK SC"/>
        <family val="2"/>
      </rPr>
      <t xml:space="preserve">瓶</t>
    </r>
  </si>
  <si>
    <t xml:space="preserve">3614274730593</t>
  </si>
  <si>
    <t xml:space="preserve">JAZD2E</t>
  </si>
  <si>
    <r>
      <rPr>
        <sz val="10"/>
        <color rgb="FF000000"/>
        <rFont val="Noto Sans CJK SC"/>
        <family val="2"/>
      </rPr>
      <t xml:space="preserve">普拉达多用腮红膏</t>
    </r>
    <r>
      <rPr>
        <sz val="10"/>
        <color rgb="FF000000"/>
        <rFont val="Microsoft YaHei"/>
        <family val="2"/>
        <charset val="134"/>
      </rPr>
      <t xml:space="preserve">(#B32)3.5g/</t>
    </r>
    <r>
      <rPr>
        <sz val="10"/>
        <color rgb="FF000000"/>
        <rFont val="Noto Sans CJK SC"/>
        <family val="2"/>
      </rPr>
      <t xml:space="preserve">瓶</t>
    </r>
  </si>
  <si>
    <t xml:space="preserve">3614274730616</t>
  </si>
  <si>
    <r>
      <rPr>
        <sz val="10"/>
        <color rgb="FF000000"/>
        <rFont val="Noto Sans CJK SC"/>
        <family val="2"/>
      </rPr>
      <t xml:space="preserve">普拉达多用腮红膏</t>
    </r>
    <r>
      <rPr>
        <sz val="10"/>
        <color rgb="FF000000"/>
        <rFont val="Microsoft YaHei"/>
        <family val="2"/>
        <charset val="134"/>
      </rPr>
      <t xml:space="preserve">(#P72)3.5g/</t>
    </r>
    <r>
      <rPr>
        <sz val="10"/>
        <color rgb="FF000000"/>
        <rFont val="Noto Sans CJK SC"/>
        <family val="2"/>
      </rPr>
      <t xml:space="preserve">瓶</t>
    </r>
  </si>
  <si>
    <t xml:space="preserve">3614274731002</t>
  </si>
  <si>
    <t xml:space="preserve">JAZN1E</t>
  </si>
  <si>
    <r>
      <rPr>
        <sz val="10"/>
        <color rgb="FF000000"/>
        <rFont val="Noto Sans CJK SC"/>
        <family val="2"/>
      </rPr>
      <t xml:space="preserve">普拉达多用腮红膏</t>
    </r>
    <r>
      <rPr>
        <sz val="10"/>
        <color rgb="FF000000"/>
        <rFont val="Microsoft YaHei"/>
        <family val="2"/>
        <charset val="134"/>
      </rPr>
      <t xml:space="preserve">(#R68)3.5g/</t>
    </r>
    <r>
      <rPr>
        <sz val="10"/>
        <color rgb="FF000000"/>
        <rFont val="Noto Sans CJK SC"/>
        <family val="2"/>
      </rPr>
      <t xml:space="preserve">瓶</t>
    </r>
  </si>
  <si>
    <t xml:space="preserve">3614274730548</t>
  </si>
  <si>
    <r>
      <rPr>
        <sz val="10"/>
        <color rgb="FF000000"/>
        <rFont val="Noto Sans CJK SC"/>
        <family val="2"/>
      </rPr>
      <t xml:space="preserve">博柏利风衣妆前乳</t>
    </r>
    <r>
      <rPr>
        <sz val="10"/>
        <color rgb="FF000000"/>
        <rFont val="Microsoft YaHei"/>
        <family val="2"/>
        <charset val="134"/>
      </rPr>
      <t xml:space="preserve">30ml/</t>
    </r>
    <r>
      <rPr>
        <sz val="10"/>
        <color rgb="FF000000"/>
        <rFont val="Noto Sans CJK SC"/>
        <family val="2"/>
      </rPr>
      <t xml:space="preserve">瓶</t>
    </r>
  </si>
  <si>
    <t xml:space="preserve">3616306700512</t>
  </si>
  <si>
    <t xml:space="preserve">5219</t>
  </si>
  <si>
    <r>
      <rPr>
        <sz val="10"/>
        <color rgb="FF000000"/>
        <rFont val="Noto Sans CJK SC"/>
        <family val="2"/>
      </rPr>
      <t xml:space="preserve">资生堂红腰子精华第四代</t>
    </r>
    <r>
      <rPr>
        <sz val="10"/>
        <color rgb="FF000000"/>
        <rFont val="Microsoft YaHei"/>
        <family val="2"/>
        <charset val="134"/>
      </rPr>
      <t xml:space="preserve">75ml/</t>
    </r>
    <r>
      <rPr>
        <sz val="10"/>
        <color rgb="FF000000"/>
        <rFont val="Noto Sans CJK SC"/>
        <family val="2"/>
      </rPr>
      <t xml:space="preserve">瓶</t>
    </r>
  </si>
  <si>
    <t xml:space="preserve">729238224469</t>
  </si>
  <si>
    <t xml:space="preserve">5210B</t>
  </si>
  <si>
    <t xml:space="preserve">115-260430-110C</t>
  </si>
  <si>
    <t xml:space="preserve">5209B</t>
  </si>
  <si>
    <r>
      <rPr>
        <sz val="10"/>
        <color rgb="FF000000"/>
        <rFont val="Noto Sans CJK SC"/>
        <family val="2"/>
      </rPr>
      <t xml:space="preserve">资生堂粉金瓶防晒</t>
    </r>
    <r>
      <rPr>
        <sz val="10"/>
        <color rgb="FF000000"/>
        <rFont val="Microsoft YaHei"/>
        <family val="2"/>
        <charset val="134"/>
      </rPr>
      <t xml:space="preserve">60ml/</t>
    </r>
    <r>
      <rPr>
        <sz val="10"/>
        <color rgb="FF000000"/>
        <rFont val="Noto Sans CJK SC"/>
        <family val="2"/>
      </rPr>
      <t xml:space="preserve">瓶</t>
    </r>
  </si>
  <si>
    <t xml:space="preserve">4909978131586</t>
  </si>
  <si>
    <t xml:space="preserve">5308D7</t>
  </si>
  <si>
    <t xml:space="preserve">115-260430-112C</t>
  </si>
  <si>
    <t xml:space="preserve">6033I7</t>
  </si>
  <si>
    <t xml:space="preserve">5303D7</t>
  </si>
  <si>
    <r>
      <rPr>
        <sz val="10"/>
        <color rgb="FF000000"/>
        <rFont val="Noto Sans CJK SC"/>
        <family val="2"/>
      </rPr>
      <t xml:space="preserve">魅可定制无瑕粉底液</t>
    </r>
    <r>
      <rPr>
        <sz val="10"/>
        <color rgb="FF000000"/>
        <rFont val="Microsoft YaHei"/>
        <family val="2"/>
        <charset val="134"/>
      </rPr>
      <t xml:space="preserve">(#NC12)30ml/</t>
    </r>
    <r>
      <rPr>
        <sz val="10"/>
        <color rgb="FF000000"/>
        <rFont val="Noto Sans CJK SC"/>
        <family val="2"/>
      </rPr>
      <t xml:space="preserve">瓶</t>
    </r>
  </si>
  <si>
    <t xml:space="preserve">773602643387</t>
  </si>
  <si>
    <t xml:space="preserve">115-260430-114C</t>
  </si>
  <si>
    <t xml:space="preserve">A95</t>
  </si>
  <si>
    <r>
      <rPr>
        <sz val="10"/>
        <color rgb="FF000000"/>
        <rFont val="Noto Sans CJK SC"/>
        <family val="2"/>
      </rPr>
      <t xml:space="preserve">魅可定制无瑕粉底液</t>
    </r>
    <r>
      <rPr>
        <sz val="10"/>
        <color rgb="FF000000"/>
        <rFont val="Microsoft YaHei"/>
        <family val="2"/>
        <charset val="134"/>
      </rPr>
      <t xml:space="preserve">(#NC15)30ml/</t>
    </r>
    <r>
      <rPr>
        <sz val="10"/>
        <color rgb="FF000000"/>
        <rFont val="Noto Sans CJK SC"/>
        <family val="2"/>
      </rPr>
      <t xml:space="preserve">瓶</t>
    </r>
  </si>
  <si>
    <t xml:space="preserve">773602642861</t>
  </si>
  <si>
    <t xml:space="preserve">A75</t>
  </si>
  <si>
    <r>
      <rPr>
        <sz val="10"/>
        <color rgb="FF000000"/>
        <rFont val="Noto Sans CJK SC"/>
        <family val="2"/>
      </rPr>
      <t xml:space="preserve">魅可定制无暇粉底液</t>
    </r>
    <r>
      <rPr>
        <sz val="10"/>
        <color rgb="FF000000"/>
        <rFont val="Microsoft YaHei"/>
        <family val="2"/>
        <charset val="134"/>
      </rPr>
      <t xml:space="preserve">(#N18)30ml/</t>
    </r>
    <r>
      <rPr>
        <sz val="10"/>
        <color rgb="FF000000"/>
        <rFont val="Noto Sans CJK SC"/>
        <family val="2"/>
      </rPr>
      <t xml:space="preserve">瓶</t>
    </r>
  </si>
  <si>
    <t xml:space="preserve">773602643554</t>
  </si>
  <si>
    <t xml:space="preserve">A83</t>
  </si>
  <si>
    <t xml:space="preserve">115-260430-116C</t>
  </si>
  <si>
    <r>
      <rPr>
        <sz val="10"/>
        <color rgb="FF000000"/>
        <rFont val="Noto Sans CJK SC"/>
        <family val="2"/>
      </rPr>
      <t xml:space="preserve">魅可定制无暇粉底液</t>
    </r>
    <r>
      <rPr>
        <sz val="10"/>
        <color rgb="FF000000"/>
        <rFont val="Microsoft YaHei"/>
        <family val="2"/>
        <charset val="134"/>
      </rPr>
      <t xml:space="preserve">(#N11)30ml/</t>
    </r>
    <r>
      <rPr>
        <sz val="10"/>
        <color rgb="FF000000"/>
        <rFont val="Noto Sans CJK SC"/>
        <family val="2"/>
      </rPr>
      <t xml:space="preserve">瓶</t>
    </r>
  </si>
  <si>
    <t xml:space="preserve">773602664795</t>
  </si>
  <si>
    <t xml:space="preserve">AB3</t>
  </si>
  <si>
    <r>
      <rPr>
        <sz val="10"/>
        <color rgb="FF000000"/>
        <rFont val="Noto Sans CJK SC"/>
        <family val="2"/>
      </rPr>
      <t xml:space="preserve">魅可定制无暇粉底液</t>
    </r>
    <r>
      <rPr>
        <sz val="10"/>
        <color rgb="FF000000"/>
        <rFont val="Microsoft YaHei"/>
        <family val="2"/>
        <charset val="134"/>
      </rPr>
      <t xml:space="preserve">(#NW11)30ml/</t>
    </r>
    <r>
      <rPr>
        <sz val="10"/>
        <color rgb="FF000000"/>
        <rFont val="Noto Sans CJK SC"/>
        <family val="2"/>
      </rPr>
      <t xml:space="preserve">瓶</t>
    </r>
  </si>
  <si>
    <t xml:space="preserve">773602664788</t>
  </si>
  <si>
    <r>
      <rPr>
        <sz val="10"/>
        <color rgb="FF000000"/>
        <rFont val="Noto Sans CJK SC"/>
        <family val="2"/>
      </rPr>
      <t xml:space="preserve">魅可定制无暇粉底液</t>
    </r>
    <r>
      <rPr>
        <sz val="10"/>
        <color rgb="FF000000"/>
        <rFont val="Microsoft YaHei"/>
        <family val="2"/>
        <charset val="134"/>
      </rPr>
      <t xml:space="preserve">(#NC11)2.0</t>
    </r>
    <r>
      <rPr>
        <sz val="10"/>
        <color rgb="FF000000"/>
        <rFont val="Noto Sans CJK SC"/>
        <family val="2"/>
      </rPr>
      <t xml:space="preserve">版</t>
    </r>
    <r>
      <rPr>
        <sz val="10"/>
        <color rgb="FF000000"/>
        <rFont val="Microsoft YaHei"/>
        <family val="2"/>
        <charset val="134"/>
      </rPr>
      <t xml:space="preserve">30ml/</t>
    </r>
    <r>
      <rPr>
        <sz val="10"/>
        <color rgb="FF000000"/>
        <rFont val="Noto Sans CJK SC"/>
        <family val="2"/>
      </rPr>
      <t xml:space="preserve">瓶</t>
    </r>
  </si>
  <si>
    <t xml:space="preserve">773602664764</t>
  </si>
  <si>
    <t xml:space="preserve">115-260511-102C</t>
  </si>
  <si>
    <r>
      <rPr>
        <sz val="10"/>
        <color rgb="FF000000"/>
        <rFont val="Microsoft YaHei"/>
        <family val="2"/>
        <charset val="134"/>
      </rPr>
      <t xml:space="preserve">LA MER </t>
    </r>
    <r>
      <rPr>
        <sz val="10"/>
        <color rgb="FF000000"/>
        <rFont val="Noto Sans CJK SC"/>
        <family val="2"/>
      </rPr>
      <t xml:space="preserve">海蓝之谜 精萃水 </t>
    </r>
    <r>
      <rPr>
        <sz val="10"/>
        <color rgb="FF000000"/>
        <rFont val="Microsoft YaHei"/>
        <family val="2"/>
        <charset val="134"/>
      </rPr>
      <t xml:space="preserve">200ml</t>
    </r>
  </si>
  <si>
    <t xml:space="preserve">747930171249</t>
  </si>
  <si>
    <t xml:space="preserve">C16</t>
  </si>
  <si>
    <t xml:space="preserve">115-260612-104C</t>
  </si>
  <si>
    <r>
      <rPr>
        <sz val="10"/>
        <color rgb="FF000000"/>
        <rFont val="Microsoft YaHei"/>
        <family val="2"/>
        <charset val="134"/>
      </rPr>
      <t xml:space="preserve">ANESSA </t>
    </r>
    <r>
      <rPr>
        <sz val="10"/>
        <color rgb="FF000000"/>
        <rFont val="Noto Sans CJK SC"/>
        <family val="2"/>
      </rPr>
      <t xml:space="preserve">安热沙 小金瓶防晒 </t>
    </r>
    <r>
      <rPr>
        <sz val="10"/>
        <color rgb="FF000000"/>
        <rFont val="Microsoft YaHei"/>
        <family val="2"/>
        <charset val="134"/>
      </rPr>
      <t xml:space="preserve">90ml</t>
    </r>
  </si>
  <si>
    <t xml:space="preserve">4909978148324</t>
  </si>
  <si>
    <t xml:space="preserve">4246M7</t>
  </si>
  <si>
    <t xml:space="preserve">4247S7</t>
  </si>
  <si>
    <t xml:space="preserve">4248A7</t>
  </si>
  <si>
    <t xml:space="preserve">4247R7</t>
  </si>
  <si>
    <t xml:space="preserve">4246N7</t>
  </si>
  <si>
    <r>
      <rPr>
        <sz val="10"/>
        <color rgb="FF000000"/>
        <rFont val="Microsoft YaHei"/>
        <family val="2"/>
        <charset val="134"/>
      </rPr>
      <t xml:space="preserve">Lancome </t>
    </r>
    <r>
      <rPr>
        <sz val="10"/>
        <color rgb="FF000000"/>
        <rFont val="Noto Sans CJK SC"/>
        <family val="2"/>
      </rPr>
      <t xml:space="preserve">兰蔻 小黑瓶肌底液 第三代 </t>
    </r>
    <r>
      <rPr>
        <sz val="10"/>
        <color rgb="FF000000"/>
        <rFont val="Microsoft YaHei"/>
        <family val="2"/>
        <charset val="134"/>
      </rPr>
      <t xml:space="preserve">100ml</t>
    </r>
  </si>
  <si>
    <t xml:space="preserve">3614274142334</t>
  </si>
  <si>
    <t xml:space="preserve">40YN02</t>
  </si>
  <si>
    <t xml:space="preserve">H16</t>
  </si>
  <si>
    <r>
      <rPr>
        <sz val="11"/>
        <color rgb="FF000000"/>
        <rFont val="Noto Sans CJK SC"/>
        <family val="2"/>
      </rPr>
      <t xml:space="preserve">变形</t>
    </r>
    <r>
      <rPr>
        <sz val="11"/>
        <color rgb="FF000000"/>
        <rFont val="宋体"/>
        <family val="0"/>
        <charset val="134"/>
      </rPr>
      <t xml:space="preserve">36</t>
    </r>
  </si>
  <si>
    <r>
      <rPr>
        <sz val="11"/>
        <color rgb="FF000000"/>
        <rFont val="Noto Sans CJK SC"/>
        <family val="2"/>
      </rPr>
      <t xml:space="preserve">塑封膜开口</t>
    </r>
    <r>
      <rPr>
        <sz val="11"/>
        <color rgb="FF000000"/>
        <rFont val="宋体"/>
        <family val="0"/>
        <charset val="134"/>
      </rPr>
      <t xml:space="preserve">2</t>
    </r>
  </si>
  <si>
    <r>
      <rPr>
        <sz val="11"/>
        <color rgb="FF000000"/>
        <rFont val="宋体"/>
        <family val="0"/>
        <charset val="134"/>
      </rPr>
      <t xml:space="preserve">Shu-uemura </t>
    </r>
    <r>
      <rPr>
        <sz val="11"/>
        <color rgb="FF000000"/>
        <rFont val="Noto Sans CJK SC"/>
        <family val="2"/>
      </rPr>
      <t xml:space="preserve">植村秀 小方瓶粉底液 </t>
    </r>
    <r>
      <rPr>
        <sz val="11"/>
        <color rgb="FF000000"/>
        <rFont val="宋体"/>
        <family val="0"/>
        <charset val="134"/>
      </rPr>
      <t xml:space="preserve">774</t>
    </r>
    <r>
      <rPr>
        <sz val="11"/>
        <color rgb="FF000000"/>
        <rFont val="Noto Sans CJK SC"/>
        <family val="2"/>
      </rPr>
      <t xml:space="preserve">号色 </t>
    </r>
    <r>
      <rPr>
        <sz val="11"/>
        <color rgb="FF000000"/>
        <rFont val="宋体"/>
        <family val="0"/>
        <charset val="134"/>
      </rPr>
      <t xml:space="preserve">2.0</t>
    </r>
    <r>
      <rPr>
        <sz val="11"/>
        <color rgb="FF000000"/>
        <rFont val="Noto Sans CJK SC"/>
        <family val="2"/>
      </rPr>
      <t xml:space="preserve">版</t>
    </r>
    <r>
      <rPr>
        <sz val="11"/>
        <color rgb="FF000000"/>
        <rFont val="宋体"/>
        <family val="0"/>
        <charset val="134"/>
      </rPr>
      <t xml:space="preserve">35ml</t>
    </r>
  </si>
  <si>
    <t xml:space="preserve">4936968878008</t>
  </si>
  <si>
    <t xml:space="preserve">78Z200</t>
  </si>
  <si>
    <r>
      <rPr>
        <sz val="11"/>
        <color rgb="FF000000"/>
        <rFont val="Noto Sans CJK SC"/>
        <family val="2"/>
      </rPr>
      <t xml:space="preserve">变形</t>
    </r>
    <r>
      <rPr>
        <sz val="11"/>
        <color rgb="FF000000"/>
        <rFont val="宋体"/>
        <family val="0"/>
        <charset val="134"/>
      </rPr>
      <t xml:space="preserve">27</t>
    </r>
  </si>
  <si>
    <r>
      <rPr>
        <sz val="11"/>
        <color rgb="FF000000"/>
        <rFont val="宋体"/>
        <family val="0"/>
        <charset val="134"/>
      </rPr>
      <t xml:space="preserve">ANESSA </t>
    </r>
    <r>
      <rPr>
        <sz val="11"/>
        <color rgb="FF000000"/>
        <rFont val="Noto Sans CJK SC"/>
        <family val="2"/>
      </rPr>
      <t xml:space="preserve">安热沙 小金瓶防晒 </t>
    </r>
    <r>
      <rPr>
        <sz val="11"/>
        <color rgb="FF000000"/>
        <rFont val="宋体"/>
        <family val="0"/>
        <charset val="134"/>
      </rPr>
      <t xml:space="preserve">90ml</t>
    </r>
  </si>
  <si>
    <r>
      <rPr>
        <sz val="11"/>
        <color rgb="FF000000"/>
        <rFont val="宋体"/>
        <family val="0"/>
        <charset val="134"/>
      </rPr>
      <t xml:space="preserve">Estee Lauder </t>
    </r>
    <r>
      <rPr>
        <sz val="11"/>
        <color rgb="FF000000"/>
        <rFont val="Noto Sans CJK SC"/>
        <family val="2"/>
      </rPr>
      <t xml:space="preserve">雅诗兰黛 小棕瓶特润修护肌透精华露 </t>
    </r>
    <r>
      <rPr>
        <sz val="11"/>
        <color rgb="FF000000"/>
        <rFont val="宋体"/>
        <family val="0"/>
        <charset val="134"/>
      </rPr>
      <t xml:space="preserve">100ml</t>
    </r>
  </si>
  <si>
    <t xml:space="preserve">M15</t>
  </si>
  <si>
    <r>
      <rPr>
        <sz val="11"/>
        <color rgb="FF000000"/>
        <rFont val="Noto Sans CJK SC"/>
        <family val="2"/>
      </rPr>
      <t xml:space="preserve">破损漏液</t>
    </r>
    <r>
      <rPr>
        <sz val="11"/>
        <color rgb="FF000000"/>
        <rFont val="宋体"/>
        <family val="0"/>
        <charset val="134"/>
      </rPr>
      <t xml:space="preserve">1</t>
    </r>
  </si>
  <si>
    <r>
      <rPr>
        <sz val="11"/>
        <color rgb="FF000000"/>
        <rFont val="宋体"/>
        <family val="0"/>
        <charset val="134"/>
      </rPr>
      <t xml:space="preserve">HR </t>
    </r>
    <r>
      <rPr>
        <sz val="11"/>
        <color rgb="FF000000"/>
        <rFont val="Noto Sans CJK SC"/>
        <family val="2"/>
      </rPr>
      <t xml:space="preserve">赫莲娜 绿宝瓶护肤套装（洁面</t>
    </r>
    <r>
      <rPr>
        <sz val="11"/>
        <color rgb="FF000000"/>
        <rFont val="宋体"/>
        <family val="0"/>
        <charset val="134"/>
      </rPr>
      <t xml:space="preserve">125ml+</t>
    </r>
    <r>
      <rPr>
        <sz val="11"/>
        <color rgb="FF000000"/>
        <rFont val="Noto Sans CJK SC"/>
        <family val="2"/>
      </rPr>
      <t xml:space="preserve">新肌水</t>
    </r>
    <r>
      <rPr>
        <sz val="11"/>
        <color rgb="FF000000"/>
        <rFont val="宋体"/>
        <family val="0"/>
        <charset val="134"/>
      </rPr>
      <t xml:space="preserve">200ml+</t>
    </r>
    <r>
      <rPr>
        <sz val="11"/>
        <color rgb="FF000000"/>
        <rFont val="Noto Sans CJK SC"/>
        <family val="2"/>
      </rPr>
      <t xml:space="preserve">精华露</t>
    </r>
    <r>
      <rPr>
        <sz val="11"/>
        <color rgb="FF000000"/>
        <rFont val="宋体"/>
        <family val="0"/>
        <charset val="134"/>
      </rPr>
      <t xml:space="preserve">50ml</t>
    </r>
    <r>
      <rPr>
        <sz val="11"/>
        <color rgb="FF000000"/>
        <rFont val="Noto Sans CJK SC"/>
        <family val="2"/>
      </rPr>
      <t xml:space="preserve">）</t>
    </r>
  </si>
  <si>
    <t xml:space="preserve">4894374724244</t>
  </si>
  <si>
    <t xml:space="preserve">7WZ52C</t>
  </si>
  <si>
    <t xml:space="preserve">115-260612-106C</t>
  </si>
  <si>
    <t xml:space="preserve">少残次</t>
  </si>
  <si>
    <r>
      <rPr>
        <sz val="11"/>
        <color rgb="FF000000"/>
        <rFont val="宋体"/>
        <family val="0"/>
        <charset val="134"/>
      </rPr>
      <t xml:space="preserve">LA MER </t>
    </r>
    <r>
      <rPr>
        <sz val="11"/>
        <color rgb="FF000000"/>
        <rFont val="Noto Sans CJK SC"/>
        <family val="2"/>
      </rPr>
      <t xml:space="preserve">海蓝之谜 精萃水 </t>
    </r>
    <r>
      <rPr>
        <sz val="11"/>
        <color rgb="FF000000"/>
        <rFont val="宋体"/>
        <family val="0"/>
        <charset val="134"/>
      </rPr>
      <t xml:space="preserve">200ml</t>
    </r>
  </si>
  <si>
    <t xml:space="preserve">115-260612-108C</t>
  </si>
  <si>
    <t xml:space="preserve">CC5</t>
  </si>
  <si>
    <r>
      <rPr>
        <sz val="11"/>
        <color rgb="FF000000"/>
        <rFont val="Noto Sans CJK SC"/>
        <family val="2"/>
      </rPr>
      <t xml:space="preserve">变形</t>
    </r>
    <r>
      <rPr>
        <sz val="11"/>
        <color rgb="FF000000"/>
        <rFont val="宋体"/>
        <family val="0"/>
        <charset val="134"/>
      </rPr>
      <t xml:space="preserve">4</t>
    </r>
  </si>
  <si>
    <t xml:space="preserve">J16</t>
  </si>
  <si>
    <r>
      <rPr>
        <sz val="11"/>
        <color rgb="FF000000"/>
        <rFont val="Noto Sans CJK SC"/>
        <family val="2"/>
      </rPr>
      <t xml:space="preserve">变形</t>
    </r>
    <r>
      <rPr>
        <sz val="11"/>
        <color rgb="FF000000"/>
        <rFont val="宋体"/>
        <family val="0"/>
        <charset val="134"/>
      </rPr>
      <t xml:space="preserve">6</t>
    </r>
  </si>
  <si>
    <t xml:space="preserve">115-260612-110C</t>
  </si>
  <si>
    <t xml:space="preserve">B16</t>
  </si>
  <si>
    <r>
      <rPr>
        <sz val="11"/>
        <color rgb="FF000000"/>
        <rFont val="Noto Sans CJK SC"/>
        <family val="2"/>
      </rPr>
      <t xml:space="preserve">变形</t>
    </r>
    <r>
      <rPr>
        <sz val="11"/>
        <color rgb="FF000000"/>
        <rFont val="宋体"/>
        <family val="0"/>
        <charset val="134"/>
      </rPr>
      <t xml:space="preserve">5+</t>
    </r>
    <r>
      <rPr>
        <sz val="11"/>
        <color rgb="FF000000"/>
        <rFont val="Noto Sans CJK SC"/>
        <family val="2"/>
      </rPr>
      <t xml:space="preserve">变形</t>
    </r>
    <r>
      <rPr>
        <sz val="11"/>
        <color rgb="FF000000"/>
        <rFont val="宋体"/>
        <family val="0"/>
        <charset val="134"/>
      </rPr>
      <t xml:space="preserve">2</t>
    </r>
  </si>
  <si>
    <t xml:space="preserve">FB5</t>
  </si>
  <si>
    <r>
      <rPr>
        <sz val="11"/>
        <color rgb="FF000000"/>
        <rFont val="宋体"/>
        <family val="0"/>
        <charset val="134"/>
      </rPr>
      <t xml:space="preserve">Lancome </t>
    </r>
    <r>
      <rPr>
        <sz val="11"/>
        <color rgb="FF000000"/>
        <rFont val="Noto Sans CJK SC"/>
        <family val="2"/>
      </rPr>
      <t xml:space="preserve">兰蔻 小黑瓶肌底液 第三代 </t>
    </r>
    <r>
      <rPr>
        <sz val="11"/>
        <color rgb="FF000000"/>
        <rFont val="宋体"/>
        <family val="0"/>
        <charset val="134"/>
      </rPr>
      <t xml:space="preserve">100ml</t>
    </r>
  </si>
  <si>
    <t xml:space="preserve">115-260612-112C</t>
  </si>
  <si>
    <r>
      <rPr>
        <sz val="11"/>
        <color rgb="FF000000"/>
        <rFont val="宋体"/>
        <family val="0"/>
        <charset val="134"/>
      </rPr>
      <t xml:space="preserve">Lancome </t>
    </r>
    <r>
      <rPr>
        <sz val="11"/>
        <color rgb="FF000000"/>
        <rFont val="Noto Sans CJK SC"/>
        <family val="2"/>
      </rPr>
      <t xml:space="preserve">兰蔻 小黑瓶发光眼霜 </t>
    </r>
    <r>
      <rPr>
        <sz val="11"/>
        <color rgb="FF000000"/>
        <rFont val="宋体"/>
        <family val="0"/>
        <charset val="134"/>
      </rPr>
      <t xml:space="preserve">20ml</t>
    </r>
  </si>
  <si>
    <t xml:space="preserve">3614274308464</t>
  </si>
  <si>
    <t xml:space="preserve">40ZN01</t>
  </si>
  <si>
    <r>
      <rPr>
        <sz val="11"/>
        <color rgb="FF000000"/>
        <rFont val="宋体"/>
        <family val="0"/>
        <charset val="134"/>
      </rPr>
      <t xml:space="preserve">Lancome </t>
    </r>
    <r>
      <rPr>
        <sz val="11"/>
        <color rgb="FF000000"/>
        <rFont val="Noto Sans CJK SC"/>
        <family val="2"/>
      </rPr>
      <t xml:space="preserve">兰蔻 持妆粉底液 </t>
    </r>
    <r>
      <rPr>
        <sz val="11"/>
        <color rgb="FF000000"/>
        <rFont val="宋体"/>
        <family val="0"/>
        <charset val="134"/>
      </rPr>
      <t xml:space="preserve">PO-01</t>
    </r>
    <r>
      <rPr>
        <sz val="11"/>
        <color rgb="FF000000"/>
        <rFont val="Noto Sans CJK SC"/>
        <family val="2"/>
      </rPr>
      <t xml:space="preserve">色号二代 </t>
    </r>
    <r>
      <rPr>
        <sz val="11"/>
        <color rgb="FF000000"/>
        <rFont val="宋体"/>
        <family val="0"/>
        <charset val="134"/>
      </rPr>
      <t xml:space="preserve">SPF48 30ml</t>
    </r>
  </si>
  <si>
    <t xml:space="preserve">3614273793551</t>
  </si>
  <si>
    <t xml:space="preserve">40YN03</t>
  </si>
  <si>
    <r>
      <rPr>
        <sz val="11"/>
        <color rgb="FF000000"/>
        <rFont val="Noto Sans CJK SC"/>
        <family val="2"/>
      </rPr>
      <t xml:space="preserve">变形</t>
    </r>
    <r>
      <rPr>
        <sz val="11"/>
        <color rgb="FF000000"/>
        <rFont val="宋体"/>
        <family val="0"/>
        <charset val="134"/>
      </rPr>
      <t xml:space="preserve">10</t>
    </r>
  </si>
  <si>
    <r>
      <rPr>
        <sz val="11"/>
        <color rgb="FF000000"/>
        <rFont val="宋体"/>
        <family val="0"/>
        <charset val="134"/>
      </rPr>
      <t xml:space="preserve">YSL </t>
    </r>
    <r>
      <rPr>
        <sz val="11"/>
        <color rgb="FF000000"/>
        <rFont val="Noto Sans CJK SC"/>
        <family val="2"/>
      </rPr>
      <t xml:space="preserve">圣罗兰 夜皇后调皮精华水 </t>
    </r>
    <r>
      <rPr>
        <sz val="11"/>
        <color rgb="FF000000"/>
        <rFont val="宋体"/>
        <family val="0"/>
        <charset val="134"/>
      </rPr>
      <t xml:space="preserve">150ml</t>
    </r>
  </si>
  <si>
    <t xml:space="preserve">3614273862967</t>
  </si>
  <si>
    <t xml:space="preserve">40A11U</t>
  </si>
  <si>
    <r>
      <rPr>
        <sz val="11"/>
        <color rgb="FF000000"/>
        <rFont val="Noto Sans CJK SC"/>
        <family val="2"/>
      </rPr>
      <t xml:space="preserve">无塑封膜</t>
    </r>
    <r>
      <rPr>
        <sz val="11"/>
        <color rgb="FF000000"/>
        <rFont val="宋体"/>
        <family val="0"/>
        <charset val="134"/>
      </rPr>
      <t xml:space="preserve">1+</t>
    </r>
    <r>
      <rPr>
        <sz val="11"/>
        <color rgb="FF000000"/>
        <rFont val="Noto Sans CJK SC"/>
        <family val="2"/>
      </rPr>
      <t xml:space="preserve">变形</t>
    </r>
    <r>
      <rPr>
        <sz val="11"/>
        <color rgb="FF000000"/>
        <rFont val="宋体"/>
        <family val="0"/>
        <charset val="134"/>
      </rPr>
      <t xml:space="preserve">1+</t>
    </r>
    <r>
      <rPr>
        <sz val="11"/>
        <color rgb="FF000000"/>
        <rFont val="Noto Sans CJK SC"/>
        <family val="2"/>
      </rPr>
      <t xml:space="preserve">变形无封口贴</t>
    </r>
    <r>
      <rPr>
        <sz val="11"/>
        <color rgb="FF000000"/>
        <rFont val="宋体"/>
        <family val="0"/>
        <charset val="134"/>
      </rPr>
      <t xml:space="preserve">1</t>
    </r>
  </si>
  <si>
    <t xml:space="preserve">40YN01</t>
  </si>
  <si>
    <t xml:space="preserve">40YH01</t>
  </si>
  <si>
    <r>
      <rPr>
        <sz val="11"/>
        <color rgb="FF000000"/>
        <rFont val="Noto Sans CJK SC"/>
        <family val="2"/>
      </rPr>
      <t xml:space="preserve">变形</t>
    </r>
    <r>
      <rPr>
        <sz val="11"/>
        <color rgb="FF000000"/>
        <rFont val="宋体"/>
        <family val="0"/>
        <charset val="134"/>
      </rPr>
      <t xml:space="preserve">3</t>
    </r>
  </si>
  <si>
    <t xml:space="preserve">78Z301</t>
  </si>
  <si>
    <t xml:space="preserve">40YO00</t>
  </si>
  <si>
    <r>
      <rPr>
        <sz val="11"/>
        <color rgb="FF000000"/>
        <rFont val="Noto Sans CJK SC"/>
        <family val="2"/>
      </rPr>
      <t xml:space="preserve">变形</t>
    </r>
    <r>
      <rPr>
        <sz val="11"/>
        <color rgb="FF000000"/>
        <rFont val="宋体"/>
        <family val="0"/>
        <charset val="134"/>
      </rPr>
      <t xml:space="preserve">2</t>
    </r>
  </si>
  <si>
    <t xml:space="preserve">40Z501</t>
  </si>
  <si>
    <t xml:space="preserve">115-260612-114C</t>
  </si>
  <si>
    <t xml:space="preserve">40Y600</t>
  </si>
  <si>
    <t xml:space="preserve">40Z400</t>
  </si>
  <si>
    <r>
      <rPr>
        <sz val="11"/>
        <color rgb="FF000000"/>
        <rFont val="Noto Sans CJK SC"/>
        <family val="2"/>
      </rPr>
      <t xml:space="preserve">变形</t>
    </r>
    <r>
      <rPr>
        <sz val="11"/>
        <color rgb="FF000000"/>
        <rFont val="宋体"/>
        <family val="0"/>
        <charset val="134"/>
      </rPr>
      <t xml:space="preserve">7</t>
    </r>
  </si>
  <si>
    <r>
      <rPr>
        <sz val="11"/>
        <color rgb="FF000000"/>
        <rFont val="Noto Sans CJK SC"/>
        <family val="2"/>
      </rPr>
      <t xml:space="preserve">变形</t>
    </r>
    <r>
      <rPr>
        <sz val="11"/>
        <color rgb="FF000000"/>
        <rFont val="宋体"/>
        <family val="0"/>
        <charset val="134"/>
      </rPr>
      <t xml:space="preserve">45+</t>
    </r>
    <r>
      <rPr>
        <sz val="11"/>
        <color rgb="FF000000"/>
        <rFont val="Noto Sans CJK SC"/>
        <family val="2"/>
      </rPr>
      <t xml:space="preserve">变形有封口贴封口贴脏污</t>
    </r>
    <r>
      <rPr>
        <sz val="11"/>
        <color rgb="FF000000"/>
        <rFont val="宋体"/>
        <family val="0"/>
        <charset val="134"/>
      </rPr>
      <t xml:space="preserve">2</t>
    </r>
  </si>
  <si>
    <r>
      <rPr>
        <sz val="11"/>
        <color rgb="FF000000"/>
        <rFont val="Noto Sans CJK SC"/>
        <family val="2"/>
      </rPr>
      <t xml:space="preserve">变形无封口贴</t>
    </r>
    <r>
      <rPr>
        <sz val="11"/>
        <color rgb="FF000000"/>
        <rFont val="宋体"/>
        <family val="0"/>
        <charset val="134"/>
      </rPr>
      <t xml:space="preserve">18</t>
    </r>
  </si>
  <si>
    <t xml:space="preserve">408N01</t>
  </si>
  <si>
    <t xml:space="preserve">40Z100</t>
  </si>
  <si>
    <r>
      <rPr>
        <sz val="11"/>
        <color rgb="FF000000"/>
        <rFont val="Noto Sans CJK SC"/>
        <family val="2"/>
      </rPr>
      <t xml:space="preserve">变形</t>
    </r>
    <r>
      <rPr>
        <sz val="11"/>
        <color rgb="FF000000"/>
        <rFont val="宋体"/>
        <family val="0"/>
        <charset val="134"/>
      </rPr>
      <t xml:space="preserve">1+</t>
    </r>
    <r>
      <rPr>
        <sz val="11"/>
        <color rgb="FF000000"/>
        <rFont val="Noto Sans CJK SC"/>
        <family val="2"/>
      </rPr>
      <t xml:space="preserve">变形破损</t>
    </r>
    <r>
      <rPr>
        <sz val="11"/>
        <color rgb="FF000000"/>
        <rFont val="宋体"/>
        <family val="0"/>
        <charset val="134"/>
      </rPr>
      <t xml:space="preserve">2</t>
    </r>
  </si>
  <si>
    <r>
      <rPr>
        <sz val="11"/>
        <color rgb="FF000000"/>
        <rFont val="宋体"/>
        <family val="0"/>
        <charset val="134"/>
      </rPr>
      <t xml:space="preserve">Shu-uemura </t>
    </r>
    <r>
      <rPr>
        <sz val="11"/>
        <color rgb="FF000000"/>
        <rFont val="Noto Sans CJK SC"/>
        <family val="2"/>
      </rPr>
      <t xml:space="preserve">植村秀 小方瓶粉底液 </t>
    </r>
    <r>
      <rPr>
        <sz val="11"/>
        <color rgb="FF000000"/>
        <rFont val="宋体"/>
        <family val="0"/>
        <charset val="134"/>
      </rPr>
      <t xml:space="preserve">584</t>
    </r>
    <r>
      <rPr>
        <sz val="11"/>
        <color rgb="FF000000"/>
        <rFont val="Noto Sans CJK SC"/>
        <family val="2"/>
      </rPr>
      <t xml:space="preserve">号色 </t>
    </r>
    <r>
      <rPr>
        <sz val="11"/>
        <color rgb="FF000000"/>
        <rFont val="宋体"/>
        <family val="0"/>
        <charset val="134"/>
      </rPr>
      <t xml:space="preserve">2.0</t>
    </r>
    <r>
      <rPr>
        <sz val="11"/>
        <color rgb="FF000000"/>
        <rFont val="Noto Sans CJK SC"/>
        <family val="2"/>
      </rPr>
      <t xml:space="preserve">版</t>
    </r>
    <r>
      <rPr>
        <sz val="11"/>
        <color rgb="FF000000"/>
        <rFont val="宋体"/>
        <family val="0"/>
        <charset val="134"/>
      </rPr>
      <t xml:space="preserve">35ml</t>
    </r>
  </si>
  <si>
    <t xml:space="preserve">4936968877919</t>
  </si>
  <si>
    <t xml:space="preserve">78ZO01</t>
  </si>
  <si>
    <t xml:space="preserve">78Z101</t>
  </si>
  <si>
    <r>
      <rPr>
        <sz val="11"/>
        <color rgb="FF000000"/>
        <rFont val="宋体"/>
        <family val="0"/>
        <charset val="134"/>
      </rPr>
      <t xml:space="preserve">Fresh </t>
    </r>
    <r>
      <rPr>
        <sz val="11"/>
        <color rgb="FF000000"/>
        <rFont val="Noto Sans CJK SC"/>
        <family val="2"/>
      </rPr>
      <t xml:space="preserve">馥蕾诗 玫瑰乳液</t>
    </r>
    <r>
      <rPr>
        <sz val="11"/>
        <color rgb="FF000000"/>
        <rFont val="宋体"/>
        <family val="0"/>
        <charset val="134"/>
      </rPr>
      <t xml:space="preserve">100ml</t>
    </r>
  </si>
  <si>
    <t xml:space="preserve">809280159886</t>
  </si>
  <si>
    <t xml:space="preserve">GU5E01</t>
  </si>
  <si>
    <r>
      <rPr>
        <sz val="11"/>
        <color rgb="FF000000"/>
        <rFont val="Noto Sans CJK SC"/>
        <family val="2"/>
      </rPr>
      <t xml:space="preserve">变形</t>
    </r>
    <r>
      <rPr>
        <sz val="11"/>
        <color rgb="FF000000"/>
        <rFont val="宋体"/>
        <family val="0"/>
        <charset val="134"/>
      </rPr>
      <t xml:space="preserve">11</t>
    </r>
  </si>
  <si>
    <r>
      <rPr>
        <sz val="11"/>
        <color rgb="FF000000"/>
        <rFont val="宋体"/>
        <family val="0"/>
        <charset val="134"/>
      </rPr>
      <t xml:space="preserve">7WZ52C/</t>
    </r>
    <r>
      <rPr>
        <sz val="11"/>
        <color rgb="FF000000"/>
        <rFont val="Noto Sans CJK SC"/>
        <family val="2"/>
      </rPr>
      <t xml:space="preserve">有封口贴</t>
    </r>
  </si>
  <si>
    <t xml:space="preserve">115-260612-116C</t>
  </si>
  <si>
    <r>
      <rPr>
        <sz val="11"/>
        <color rgb="FF000000"/>
        <rFont val="Noto Sans CJK SC"/>
        <family val="2"/>
      </rPr>
      <t xml:space="preserve">变形</t>
    </r>
    <r>
      <rPr>
        <sz val="11"/>
        <color rgb="FF000000"/>
        <rFont val="宋体"/>
        <family val="0"/>
        <charset val="134"/>
      </rPr>
      <t xml:space="preserve">1(</t>
    </r>
    <r>
      <rPr>
        <sz val="11"/>
        <color rgb="FF000000"/>
        <rFont val="Noto Sans CJK SC"/>
        <family val="2"/>
      </rPr>
      <t xml:space="preserve">无封口贴</t>
    </r>
    <r>
      <rPr>
        <sz val="11"/>
        <color rgb="FF000000"/>
        <rFont val="宋体"/>
        <family val="0"/>
        <charset val="134"/>
      </rPr>
      <t xml:space="preserve">)</t>
    </r>
  </si>
  <si>
    <t xml:space="preserve">78YD00</t>
  </si>
  <si>
    <t xml:space="preserve">H95</t>
  </si>
  <si>
    <r>
      <rPr>
        <sz val="11"/>
        <color rgb="FFFF0000"/>
        <rFont val="Noto Sans CJK SC"/>
        <family val="2"/>
      </rPr>
      <t xml:space="preserve">鉴定残（无塑封膜）</t>
    </r>
    <r>
      <rPr>
        <sz val="11"/>
        <color rgb="FFFF0000"/>
        <rFont val="宋体"/>
        <family val="0"/>
        <charset val="134"/>
      </rPr>
      <t xml:space="preserve">1</t>
    </r>
  </si>
  <si>
    <t xml:space="preserve">L95</t>
  </si>
  <si>
    <t xml:space="preserve">B75</t>
  </si>
  <si>
    <r>
      <rPr>
        <sz val="11"/>
        <color rgb="FF000000"/>
        <rFont val="Noto Sans CJK SC"/>
        <family val="2"/>
      </rPr>
      <t xml:space="preserve">变形塑封膜开口</t>
    </r>
    <r>
      <rPr>
        <sz val="11"/>
        <color rgb="FF000000"/>
        <rFont val="宋体"/>
        <family val="0"/>
        <charset val="134"/>
      </rPr>
      <t xml:space="preserve">1+</t>
    </r>
    <r>
      <rPr>
        <sz val="11"/>
        <color rgb="FF000000"/>
        <rFont val="Noto Sans CJK SC"/>
        <family val="2"/>
      </rPr>
      <t xml:space="preserve">塑封膜开口</t>
    </r>
    <r>
      <rPr>
        <sz val="11"/>
        <color rgb="FF000000"/>
        <rFont val="宋体"/>
        <family val="0"/>
        <charset val="134"/>
      </rPr>
      <t xml:space="preserve">5+</t>
    </r>
    <r>
      <rPr>
        <sz val="11"/>
        <color rgb="FFFF0000"/>
        <rFont val="Noto Sans CJK SC"/>
        <family val="2"/>
      </rPr>
      <t xml:space="preserve">鉴定残（无塑封膜）</t>
    </r>
    <r>
      <rPr>
        <sz val="11"/>
        <color rgb="FFFF0000"/>
        <rFont val="宋体"/>
        <family val="0"/>
        <charset val="134"/>
      </rPr>
      <t xml:space="preserve">1</t>
    </r>
  </si>
  <si>
    <r>
      <rPr>
        <sz val="11"/>
        <color rgb="FF000000"/>
        <rFont val="Noto Sans CJK SC"/>
        <family val="2"/>
      </rPr>
      <t xml:space="preserve">塑封膜开口</t>
    </r>
    <r>
      <rPr>
        <sz val="11"/>
        <color rgb="FF000000"/>
        <rFont val="宋体"/>
        <family val="0"/>
        <charset val="134"/>
      </rPr>
      <t xml:space="preserve">23+</t>
    </r>
    <r>
      <rPr>
        <sz val="11"/>
        <color rgb="FF000000"/>
        <rFont val="Noto Sans CJK SC"/>
        <family val="2"/>
      </rPr>
      <t xml:space="preserve">变形塑封膜开口</t>
    </r>
    <r>
      <rPr>
        <sz val="11"/>
        <color rgb="FF000000"/>
        <rFont val="宋体"/>
        <family val="0"/>
        <charset val="134"/>
      </rPr>
      <t xml:space="preserve">4+</t>
    </r>
    <r>
      <rPr>
        <sz val="11"/>
        <color rgb="FFFF0000"/>
        <rFont val="Noto Sans CJK SC"/>
        <family val="2"/>
      </rPr>
      <t xml:space="preserve">鉴定残（无塑封膜）</t>
    </r>
    <r>
      <rPr>
        <sz val="11"/>
        <color rgb="FFFF0000"/>
        <rFont val="宋体"/>
        <family val="0"/>
        <charset val="134"/>
      </rPr>
      <t xml:space="preserve">1</t>
    </r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</si>
</sst>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USD]\ #,##0;[$USD]&quot; -&quot;#,##0"/>
    <numFmt numFmtId="166" formatCode="0_ "/>
    <numFmt numFmtId="167" formatCode="@"/>
    <numFmt numFmtId="168" formatCode="000000"/>
    <numFmt numFmtId="169" formatCode="[$-409]m/d/yyyy"/>
    <numFmt numFmtId="170" formatCode="General"/>
    <numFmt numFmtId="171" formatCode="yyyy/m/d;@"/>
  </numFmts>
  <fonts count="22">
    <font>
      <sz val="11"/>
      <color rgb="FF000000"/>
      <name val="宋体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  <font>
      <sz val="12"/>
      <name val="宋体"/>
      <family val="0"/>
      <charset val="134"/>
    </font>
    <font>
      <sz val="10"/>
      <name val="Arial"/>
      <family val="2"/>
    </font>
    <font>
      <b val="true"/>
      <sz val="16"/>
      <color rgb="FF000000"/>
      <name val="Noto Sans CJK SC"/>
      <family val="2"/>
    </font>
    <font>
      <b val="true"/>
      <sz val="11"/>
      <color rgb="FF000000"/>
      <name val="Noto Sans CJK SC"/>
      <family val="2"/>
    </font>
    <font>
      <b val="true"/>
      <sz val="11"/>
      <color rgb="FF000000"/>
      <name val="Microsoft YaHei"/>
      <family val="2"/>
      <charset val="134"/>
    </font>
    <font>
      <b val="true"/>
      <sz val="10"/>
      <color rgb="FF000000"/>
      <name val="Noto Sans CJK SC"/>
      <family val="2"/>
    </font>
    <font>
      <b val="true"/>
      <sz val="10"/>
      <color rgb="FF000000"/>
      <name val="Microsoft YaHei"/>
      <family val="2"/>
      <charset val="134"/>
    </font>
    <font>
      <sz val="10"/>
      <color rgb="FF000000"/>
      <name val="Microsoft YaHei"/>
      <family val="2"/>
      <charset val="134"/>
    </font>
    <font>
      <sz val="10"/>
      <name val="Noto Sans CJK SC"/>
      <family val="2"/>
    </font>
    <font>
      <sz val="10"/>
      <name val="Microsoft YaHei"/>
      <family val="2"/>
      <charset val="134"/>
    </font>
    <font>
      <b val="true"/>
      <sz val="9"/>
      <name val="微软雅黑"/>
      <family val="2"/>
      <charset val="134"/>
    </font>
    <font>
      <sz val="10"/>
      <color rgb="FF000000"/>
      <name val="Noto Sans CJK SC"/>
      <family val="2"/>
    </font>
    <font>
      <sz val="11"/>
      <color rgb="FF000000"/>
      <name val="Noto Sans CJK SC"/>
      <family val="2"/>
    </font>
    <font>
      <sz val="11"/>
      <color rgb="FFFF0000"/>
      <name val="宋体"/>
      <family val="0"/>
      <charset val="134"/>
    </font>
    <font>
      <b val="true"/>
      <sz val="9"/>
      <color rgb="FF000000"/>
      <name val="微软雅黑"/>
      <family val="2"/>
      <charset val="134"/>
    </font>
    <font>
      <sz val="11"/>
      <name val="宋体"/>
      <family val="0"/>
      <charset val="134"/>
    </font>
    <font>
      <sz val="11"/>
      <color rgb="FFFF0000"/>
      <name val="Noto Sans CJK SC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</borders>
  <cellStyleXfs count="27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8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8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1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1" fontId="1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7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_Sheet1" xfId="21"/>
    <cellStyle name="常规 17" xfId="22"/>
    <cellStyle name="常规 2" xfId="23"/>
    <cellStyle name="常规 5" xfId="24"/>
    <cellStyle name="常规 8" xfId="25"/>
    <cellStyle name="常规_Q7-Q9 MBI 4000 出口委托单模板(Q7Q9)" xfId="26"/>
  </cellStyles>
  <dxfs count="6">
    <dxf>
      <fill>
        <patternFill patternType="solid">
          <fgColor rgb="FFFFFFCC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FF00"/>
        </patternFill>
      </fill>
    </dxf>
    <dxf>
      <fill>
        <patternFill patternType="solid">
          <fgColor rgb="FFFF0000"/>
        </patternFill>
      </fill>
    </dxf>
    <dxf>
      <font>
        <name val="宋体"/>
        <charset val="134"/>
        <family val="0"/>
        <color rgb="FF000000"/>
        <sz val="11"/>
      </font>
      <border diagonalUp="false" diagonalDown="false">
        <left style="thin"/>
        <right style="thin"/>
        <top style="thin"/>
        <bottom style="thin"/>
        <diagonal/>
      </border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IT1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5" topLeftCell="A115" activePane="bottomLeft" state="frozen"/>
      <selection pane="topLeft" activeCell="A1" activeCellId="0" sqref="A1"/>
      <selection pane="bottomLeft" activeCell="N6" activeCellId="0" sqref="N6:N123"/>
    </sheetView>
  </sheetViews>
  <sheetFormatPr defaultColWidth="8.99609375" defaultRowHeight="45" zeroHeight="false" outlineLevelRow="0" outlineLevelCol="0"/>
  <cols>
    <col collapsed="false" customWidth="false" hidden="false" outlineLevel="0" max="2" min="1" style="1" width="8.94"/>
    <col collapsed="false" customWidth="true" hidden="false" outlineLevel="0" max="3" min="3" style="1" width="26.62"/>
    <col collapsed="false" customWidth="true" hidden="false" outlineLevel="0" max="4" min="4" style="1" width="17.87"/>
    <col collapsed="false" customWidth="true" hidden="false" outlineLevel="0" max="5" min="5" style="1" width="10.12"/>
    <col collapsed="false" customWidth="true" hidden="false" outlineLevel="0" max="6" min="6" style="2" width="13.62"/>
    <col collapsed="false" customWidth="true" hidden="false" outlineLevel="0" max="7" min="7" style="1" width="12.85"/>
    <col collapsed="false" customWidth="false" hidden="false" outlineLevel="0" max="8" min="8" style="1" width="8.94"/>
    <col collapsed="false" customWidth="true" hidden="false" outlineLevel="0" max="9" min="9" style="1" width="10.37"/>
    <col collapsed="false" customWidth="false" hidden="false" outlineLevel="0" max="11" min="10" style="1" width="8.94"/>
    <col collapsed="false" customWidth="true" hidden="false" outlineLevel="0" max="12" min="12" style="1" width="11.12"/>
    <col collapsed="false" customWidth="true" hidden="false" outlineLevel="0" max="13" min="13" style="1" width="13.74"/>
    <col collapsed="false" customWidth="true" hidden="false" outlineLevel="0" max="14" min="14" style="3" width="11.49"/>
    <col collapsed="false" customWidth="true" hidden="false" outlineLevel="0" max="15" min="15" style="4" width="18.87"/>
    <col collapsed="false" customWidth="true" hidden="false" outlineLevel="0" max="16" min="16" style="5" width="15.62"/>
    <col collapsed="false" customWidth="true" hidden="false" outlineLevel="0" max="254" min="17" style="5" width="14.49"/>
  </cols>
  <sheetData>
    <row r="1" s="7" customFormat="true" ht="28.5" hidden="false" customHeight="true" outlineLevel="0" collapsed="false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7" customFormat="true" ht="28.5" hidden="false" customHeight="true" outlineLevel="0" collapsed="false">
      <c r="A2" s="8" t="s">
        <v>1</v>
      </c>
      <c r="B2" s="8"/>
      <c r="C2" s="8"/>
      <c r="D2" s="8"/>
      <c r="E2" s="8"/>
      <c r="F2" s="8"/>
      <c r="G2" s="8" t="s">
        <v>2</v>
      </c>
      <c r="H2" s="8"/>
      <c r="I2" s="8"/>
      <c r="J2" s="8"/>
      <c r="K2" s="8"/>
      <c r="L2" s="9" t="s">
        <v>3</v>
      </c>
      <c r="M2" s="9"/>
      <c r="N2" s="10" t="s">
        <v>4</v>
      </c>
      <c r="O2" s="10"/>
    </row>
    <row r="3" s="7" customFormat="true" ht="27.75" hidden="false" customHeight="true" outlineLevel="0" collapsed="false">
      <c r="A3" s="8" t="s">
        <v>5</v>
      </c>
      <c r="B3" s="8"/>
      <c r="C3" s="8"/>
      <c r="D3" s="8"/>
      <c r="E3" s="8"/>
      <c r="F3" s="8"/>
      <c r="G3" s="8" t="s">
        <v>6</v>
      </c>
      <c r="H3" s="8"/>
      <c r="I3" s="8"/>
      <c r="J3" s="8"/>
      <c r="K3" s="8"/>
      <c r="L3" s="11" t="s">
        <v>7</v>
      </c>
      <c r="M3" s="11"/>
      <c r="N3" s="10" t="s">
        <v>4</v>
      </c>
      <c r="O3" s="10"/>
    </row>
    <row r="4" s="7" customFormat="true" ht="22.5" hidden="false" customHeight="true" outlineLevel="0" collapsed="false">
      <c r="A4" s="12" t="s">
        <v>8</v>
      </c>
      <c r="B4" s="12"/>
      <c r="C4" s="13" t="s">
        <v>9</v>
      </c>
      <c r="D4" s="12" t="s">
        <v>10</v>
      </c>
      <c r="E4" s="12"/>
      <c r="F4" s="14" t="n">
        <f aca="false">SUM(F5:F551)</f>
        <v>21428</v>
      </c>
      <c r="G4" s="14"/>
      <c r="H4" s="14" t="n">
        <f aca="false">SUM(H5:H551)</f>
        <v>21083</v>
      </c>
      <c r="I4" s="14" t="n">
        <f aca="false">SUM(I5:I551)</f>
        <v>335</v>
      </c>
      <c r="J4" s="14" t="n">
        <f aca="false">SUM(J5:J551)</f>
        <v>10</v>
      </c>
      <c r="K4" s="14" t="n">
        <f aca="false">SUM(K5:K551)</f>
        <v>0</v>
      </c>
      <c r="L4" s="11" t="s">
        <v>11</v>
      </c>
      <c r="M4" s="11"/>
      <c r="N4" s="11" t="s">
        <v>12</v>
      </c>
      <c r="O4" s="11"/>
    </row>
    <row r="5" s="7" customFormat="true" ht="22.5" hidden="false" customHeight="true" outlineLevel="0" collapsed="false">
      <c r="A5" s="11" t="s">
        <v>13</v>
      </c>
      <c r="B5" s="11" t="s">
        <v>14</v>
      </c>
      <c r="C5" s="11" t="s">
        <v>15</v>
      </c>
      <c r="D5" s="15" t="s">
        <v>16</v>
      </c>
      <c r="E5" s="15" t="s">
        <v>17</v>
      </c>
      <c r="F5" s="11" t="s">
        <v>18</v>
      </c>
      <c r="G5" s="11" t="s">
        <v>19</v>
      </c>
      <c r="H5" s="11" t="s">
        <v>20</v>
      </c>
      <c r="I5" s="11" t="s">
        <v>21</v>
      </c>
      <c r="J5" s="11" t="s">
        <v>22</v>
      </c>
      <c r="K5" s="11" t="s">
        <v>23</v>
      </c>
      <c r="L5" s="11" t="s">
        <v>24</v>
      </c>
      <c r="M5" s="16" t="s">
        <v>25</v>
      </c>
      <c r="N5" s="16" t="s">
        <v>26</v>
      </c>
      <c r="O5" s="16" t="s">
        <v>27</v>
      </c>
    </row>
    <row r="6" s="7" customFormat="true" ht="36" hidden="false" customHeight="true" outlineLevel="0" collapsed="false">
      <c r="A6" s="17" t="n">
        <v>1</v>
      </c>
      <c r="B6" s="17" t="str">
        <f aca="false">IF(C6&lt;&gt;"",$N$3,"")</f>
        <v>20260616</v>
      </c>
      <c r="C6" s="18" t="s">
        <v>28</v>
      </c>
      <c r="D6" s="19" t="s">
        <v>29</v>
      </c>
      <c r="E6" s="19"/>
      <c r="F6" s="20" t="n">
        <v>340</v>
      </c>
      <c r="G6" s="17" t="n">
        <v>36</v>
      </c>
      <c r="H6" s="17" t="n">
        <v>340</v>
      </c>
      <c r="I6" s="17"/>
      <c r="J6" s="17"/>
      <c r="K6" s="17"/>
      <c r="L6" s="17" t="s">
        <v>30</v>
      </c>
      <c r="M6" s="21" t="s">
        <v>31</v>
      </c>
      <c r="N6" s="22"/>
      <c r="O6" s="23" t="s">
        <v>32</v>
      </c>
    </row>
    <row r="7" s="7" customFormat="true" ht="36" hidden="false" customHeight="true" outlineLevel="0" collapsed="false">
      <c r="A7" s="17" t="n">
        <v>2</v>
      </c>
      <c r="B7" s="17" t="str">
        <f aca="false">IF(C7&lt;&gt;"",$N$3,"")</f>
        <v>20260616</v>
      </c>
      <c r="C7" s="18" t="s">
        <v>33</v>
      </c>
      <c r="D7" s="19" t="s">
        <v>34</v>
      </c>
      <c r="E7" s="19"/>
      <c r="F7" s="20" t="n">
        <v>760</v>
      </c>
      <c r="G7" s="17" t="n">
        <v>40</v>
      </c>
      <c r="H7" s="17" t="n">
        <v>640</v>
      </c>
      <c r="I7" s="17"/>
      <c r="J7" s="17"/>
      <c r="K7" s="17"/>
      <c r="L7" s="17" t="s">
        <v>30</v>
      </c>
      <c r="M7" s="21" t="s">
        <v>35</v>
      </c>
      <c r="N7" s="22" t="inlineStr">
        <is>
          <t>2028-09-01</t>
        </is>
      </c>
      <c r="O7" s="23" t="s">
        <v>32</v>
      </c>
    </row>
    <row r="8" s="7" customFormat="true" ht="36" hidden="false" customHeight="true" outlineLevel="0" collapsed="false">
      <c r="A8" s="17"/>
      <c r="B8" s="17"/>
      <c r="C8" s="18"/>
      <c r="D8" s="19"/>
      <c r="E8" s="19"/>
      <c r="F8" s="20"/>
      <c r="G8" s="17"/>
      <c r="H8" s="17" t="n">
        <v>120</v>
      </c>
      <c r="I8" s="17"/>
      <c r="J8" s="17"/>
      <c r="K8" s="17"/>
      <c r="L8" s="17"/>
      <c r="M8" s="21" t="s">
        <v>36</v>
      </c>
      <c r="N8" s="22" t="inlineStr">
        <is>
          <t>2028-09-01</t>
        </is>
      </c>
      <c r="O8" s="23" t="s">
        <v>32</v>
      </c>
    </row>
    <row r="9" s="7" customFormat="true" ht="36" hidden="false" customHeight="true" outlineLevel="0" collapsed="false">
      <c r="A9" s="17" t="n">
        <v>3</v>
      </c>
      <c r="B9" s="17" t="str">
        <f aca="false">IF(C9&lt;&gt;"",$N$3,"")</f>
        <v>20260616</v>
      </c>
      <c r="C9" s="24" t="s">
        <v>37</v>
      </c>
      <c r="D9" s="19" t="s">
        <v>38</v>
      </c>
      <c r="E9" s="19"/>
      <c r="F9" s="20" t="n">
        <v>430</v>
      </c>
      <c r="G9" s="17" t="n">
        <v>20</v>
      </c>
      <c r="H9" s="17" t="n">
        <v>420</v>
      </c>
      <c r="I9" s="17"/>
      <c r="J9" s="17"/>
      <c r="K9" s="17"/>
      <c r="L9" s="17" t="s">
        <v>30</v>
      </c>
      <c r="M9" s="21" t="s">
        <v>39</v>
      </c>
      <c r="N9" s="22" t="inlineStr">
        <is>
          <t>2028-11-01</t>
        </is>
      </c>
      <c r="O9" s="23" t="s">
        <v>32</v>
      </c>
    </row>
    <row r="10" s="7" customFormat="true" ht="36" hidden="false" customHeight="true" outlineLevel="0" collapsed="false">
      <c r="A10" s="17"/>
      <c r="B10" s="17"/>
      <c r="C10" s="24"/>
      <c r="D10" s="24"/>
      <c r="E10" s="19"/>
      <c r="F10" s="20"/>
      <c r="G10" s="17"/>
      <c r="H10" s="17" t="n">
        <v>10</v>
      </c>
      <c r="I10" s="17"/>
      <c r="J10" s="17"/>
      <c r="K10" s="17"/>
      <c r="L10" s="17"/>
      <c r="M10" s="21" t="s">
        <v>40</v>
      </c>
      <c r="N10" s="22" t="inlineStr">
        <is>
          <t>2028-07-01</t>
        </is>
      </c>
      <c r="O10" s="23" t="s">
        <v>32</v>
      </c>
    </row>
    <row r="11" s="7" customFormat="true" ht="36" hidden="false" customHeight="true" outlineLevel="0" collapsed="false">
      <c r="A11" s="17" t="n">
        <v>4</v>
      </c>
      <c r="B11" s="17" t="str">
        <f aca="false">IF(C11&lt;&gt;"",$N$3,"")</f>
        <v>20260616</v>
      </c>
      <c r="C11" s="24" t="s">
        <v>41</v>
      </c>
      <c r="D11" s="19" t="s">
        <v>42</v>
      </c>
      <c r="E11" s="19"/>
      <c r="F11" s="20" t="n">
        <v>2206</v>
      </c>
      <c r="G11" s="17" t="n">
        <v>18</v>
      </c>
      <c r="H11" s="17" t="n">
        <v>143</v>
      </c>
      <c r="I11" s="17" t="n">
        <v>10</v>
      </c>
      <c r="J11" s="17"/>
      <c r="K11" s="17"/>
      <c r="L11" s="17" t="n">
        <v>0.34</v>
      </c>
      <c r="M11" s="21" t="s">
        <v>43</v>
      </c>
      <c r="N11" s="22" t="inlineStr">
        <is>
          <t>2028-10-01</t>
        </is>
      </c>
      <c r="O11" s="23" t="s">
        <v>44</v>
      </c>
      <c r="P11" s="25" t="s">
        <v>45</v>
      </c>
    </row>
    <row r="12" s="7" customFormat="true" ht="36" hidden="false" customHeight="true" outlineLevel="0" collapsed="false">
      <c r="A12" s="17"/>
      <c r="B12" s="17"/>
      <c r="C12" s="24"/>
      <c r="D12" s="24"/>
      <c r="E12" s="19"/>
      <c r="F12" s="20"/>
      <c r="G12" s="17"/>
      <c r="H12" s="17" t="n">
        <v>1</v>
      </c>
      <c r="I12" s="17"/>
      <c r="J12" s="17"/>
      <c r="K12" s="17"/>
      <c r="L12" s="17"/>
      <c r="M12" s="21" t="s">
        <v>46</v>
      </c>
      <c r="N12" s="22" t="inlineStr">
        <is>
          <t>2028-09-01</t>
        </is>
      </c>
      <c r="O12" s="23" t="s">
        <v>44</v>
      </c>
    </row>
    <row r="13" s="7" customFormat="true" ht="36" hidden="false" customHeight="true" outlineLevel="0" collapsed="false">
      <c r="A13" s="17"/>
      <c r="B13" s="17"/>
      <c r="C13" s="24"/>
      <c r="D13" s="24"/>
      <c r="E13" s="19"/>
      <c r="F13" s="20"/>
      <c r="G13" s="17"/>
      <c r="H13" s="17" t="n">
        <f aca="false">1080+912</f>
        <v>1992</v>
      </c>
      <c r="I13" s="17" t="n">
        <f aca="false">58+2</f>
        <v>60</v>
      </c>
      <c r="J13" s="17"/>
      <c r="K13" s="17"/>
      <c r="L13" s="17"/>
      <c r="M13" s="21" t="s">
        <v>47</v>
      </c>
      <c r="N13" s="22" t="inlineStr">
        <is>
          <t>2028-10-01</t>
        </is>
      </c>
      <c r="O13" s="23" t="s">
        <v>44</v>
      </c>
      <c r="P13" s="25" t="s">
        <v>48</v>
      </c>
    </row>
    <row r="14" s="7" customFormat="true" ht="36" hidden="false" customHeight="true" outlineLevel="0" collapsed="false">
      <c r="A14" s="17" t="n">
        <v>5</v>
      </c>
      <c r="B14" s="17" t="str">
        <f aca="false">IF(C14&lt;&gt;"",$N$3,"")</f>
        <v>20260616</v>
      </c>
      <c r="C14" s="24" t="s">
        <v>49</v>
      </c>
      <c r="D14" s="19" t="s">
        <v>50</v>
      </c>
      <c r="E14" s="19"/>
      <c r="F14" s="20" t="n">
        <v>900</v>
      </c>
      <c r="G14" s="17" t="n">
        <v>30</v>
      </c>
      <c r="H14" s="17" t="n">
        <v>900</v>
      </c>
      <c r="I14" s="17"/>
      <c r="J14" s="17"/>
      <c r="K14" s="17"/>
      <c r="L14" s="17" t="n">
        <v>0.2</v>
      </c>
      <c r="M14" s="21" t="s">
        <v>51</v>
      </c>
      <c r="N14" s="22" t="inlineStr">
        <is>
          <t>2028-08-06</t>
        </is>
      </c>
      <c r="O14" s="23" t="s">
        <v>52</v>
      </c>
    </row>
    <row r="15" s="7" customFormat="true" ht="36" hidden="false" customHeight="true" outlineLevel="0" collapsed="false">
      <c r="A15" s="17" t="n">
        <v>6</v>
      </c>
      <c r="B15" s="17" t="str">
        <f aca="false">IF(C15&lt;&gt;"",$N$3,"")</f>
        <v>20260616</v>
      </c>
      <c r="C15" s="24" t="s">
        <v>53</v>
      </c>
      <c r="D15" s="19" t="s">
        <v>54</v>
      </c>
      <c r="E15" s="19"/>
      <c r="F15" s="20" t="n">
        <v>580</v>
      </c>
      <c r="G15" s="17" t="n">
        <v>30</v>
      </c>
      <c r="H15" s="17" t="n">
        <v>269</v>
      </c>
      <c r="I15" s="17" t="n">
        <v>1</v>
      </c>
      <c r="J15" s="17"/>
      <c r="K15" s="17"/>
      <c r="L15" s="17" t="s">
        <v>30</v>
      </c>
      <c r="M15" s="21" t="s">
        <v>55</v>
      </c>
      <c r="N15" s="22" t="inlineStr">
        <is>
          <t>2028-06-01</t>
        </is>
      </c>
      <c r="O15" s="23" t="s">
        <v>56</v>
      </c>
      <c r="P15" s="25" t="s">
        <v>57</v>
      </c>
    </row>
    <row r="16" s="7" customFormat="true" ht="36" hidden="false" customHeight="true" outlineLevel="0" collapsed="false">
      <c r="A16" s="17"/>
      <c r="B16" s="17"/>
      <c r="C16" s="24"/>
      <c r="D16" s="24"/>
      <c r="E16" s="19"/>
      <c r="F16" s="20"/>
      <c r="G16" s="17"/>
      <c r="H16" s="17" t="n">
        <v>57</v>
      </c>
      <c r="I16" s="17" t="n">
        <v>3</v>
      </c>
      <c r="J16" s="17"/>
      <c r="K16" s="17"/>
      <c r="L16" s="17"/>
      <c r="M16" s="21" t="s">
        <v>58</v>
      </c>
      <c r="N16" s="22" t="inlineStr">
        <is>
          <t>2028-05-01</t>
        </is>
      </c>
      <c r="O16" s="23" t="s">
        <v>56</v>
      </c>
      <c r="P16" s="25" t="s">
        <v>59</v>
      </c>
    </row>
    <row r="17" s="7" customFormat="true" ht="36" hidden="false" customHeight="true" outlineLevel="0" collapsed="false">
      <c r="A17" s="17"/>
      <c r="B17" s="17"/>
      <c r="C17" s="24"/>
      <c r="D17" s="24"/>
      <c r="E17" s="19"/>
      <c r="F17" s="20"/>
      <c r="G17" s="17"/>
      <c r="H17" s="17" t="n">
        <v>60</v>
      </c>
      <c r="I17" s="17"/>
      <c r="J17" s="17"/>
      <c r="K17" s="17"/>
      <c r="L17" s="17"/>
      <c r="M17" s="21" t="s">
        <v>60</v>
      </c>
      <c r="N17" s="22" t="inlineStr">
        <is>
          <t>2028-06-01</t>
        </is>
      </c>
      <c r="O17" s="23" t="s">
        <v>56</v>
      </c>
    </row>
    <row r="18" s="7" customFormat="true" ht="36" hidden="false" customHeight="true" outlineLevel="0" collapsed="false">
      <c r="A18" s="17"/>
      <c r="B18" s="17"/>
      <c r="C18" s="24"/>
      <c r="D18" s="24"/>
      <c r="E18" s="19"/>
      <c r="F18" s="20"/>
      <c r="G18" s="17"/>
      <c r="H18" s="17" t="n">
        <v>180</v>
      </c>
      <c r="I18" s="17"/>
      <c r="J18" s="17"/>
      <c r="K18" s="17"/>
      <c r="L18" s="17"/>
      <c r="M18" s="21" t="s">
        <v>61</v>
      </c>
      <c r="N18" s="22" t="inlineStr">
        <is>
          <t>2028-05-01</t>
        </is>
      </c>
      <c r="O18" s="23" t="s">
        <v>56</v>
      </c>
    </row>
    <row r="19" s="7" customFormat="true" ht="36" hidden="false" customHeight="true" outlineLevel="0" collapsed="false">
      <c r="A19" s="17"/>
      <c r="B19" s="17"/>
      <c r="C19" s="24"/>
      <c r="D19" s="24"/>
      <c r="E19" s="19"/>
      <c r="F19" s="20"/>
      <c r="G19" s="17"/>
      <c r="H19" s="17" t="n">
        <v>10</v>
      </c>
      <c r="I19" s="17"/>
      <c r="J19" s="17"/>
      <c r="K19" s="17"/>
      <c r="L19" s="17"/>
      <c r="M19" s="21" t="s">
        <v>62</v>
      </c>
      <c r="N19" s="22" t="inlineStr">
        <is>
          <t>2028-05-01</t>
        </is>
      </c>
      <c r="O19" s="23" t="s">
        <v>56</v>
      </c>
    </row>
    <row r="20" s="7" customFormat="true" ht="36" hidden="false" customHeight="true" outlineLevel="0" collapsed="false">
      <c r="A20" s="17" t="n">
        <v>7</v>
      </c>
      <c r="B20" s="17" t="str">
        <f aca="false">IF(C20&lt;&gt;"",$N$3,"")</f>
        <v>20260616</v>
      </c>
      <c r="C20" s="24" t="s">
        <v>63</v>
      </c>
      <c r="D20" s="19" t="s">
        <v>64</v>
      </c>
      <c r="E20" s="19"/>
      <c r="F20" s="20" t="n">
        <v>300</v>
      </c>
      <c r="G20" s="17" t="n">
        <v>140</v>
      </c>
      <c r="H20" s="17" t="n">
        <v>300</v>
      </c>
      <c r="I20" s="17"/>
      <c r="J20" s="17"/>
      <c r="K20" s="17"/>
      <c r="L20" s="17" t="n">
        <v>0.04</v>
      </c>
      <c r="M20" s="21" t="s">
        <v>65</v>
      </c>
      <c r="N20" s="22"/>
      <c r="O20" s="23" t="s">
        <v>56</v>
      </c>
    </row>
    <row r="21" s="7" customFormat="true" ht="36" hidden="false" customHeight="true" outlineLevel="0" collapsed="false">
      <c r="A21" s="17" t="n">
        <v>8</v>
      </c>
      <c r="B21" s="17" t="str">
        <f aca="false">IF(C21&lt;&gt;"",$N$3,"")</f>
        <v>20260616</v>
      </c>
      <c r="C21" s="24" t="s">
        <v>66</v>
      </c>
      <c r="D21" s="19" t="s">
        <v>67</v>
      </c>
      <c r="E21" s="19"/>
      <c r="F21" s="20" t="n">
        <v>100</v>
      </c>
      <c r="G21" s="17" t="s">
        <v>30</v>
      </c>
      <c r="H21" s="17" t="n">
        <v>100</v>
      </c>
      <c r="I21" s="17"/>
      <c r="J21" s="17"/>
      <c r="K21" s="17"/>
      <c r="L21" s="17" t="n">
        <v>0.04</v>
      </c>
      <c r="M21" s="21" t="s">
        <v>68</v>
      </c>
      <c r="N21" s="22"/>
      <c r="O21" s="23" t="s">
        <v>56</v>
      </c>
    </row>
    <row r="22" s="7" customFormat="true" ht="36" hidden="false" customHeight="true" outlineLevel="0" collapsed="false">
      <c r="A22" s="17" t="n">
        <v>9</v>
      </c>
      <c r="B22" s="17" t="str">
        <f aca="false">IF(C22&lt;&gt;"",$N$3,"")</f>
        <v>20260616</v>
      </c>
      <c r="C22" s="24" t="s">
        <v>69</v>
      </c>
      <c r="D22" s="19" t="s">
        <v>70</v>
      </c>
      <c r="E22" s="19"/>
      <c r="F22" s="20" t="n">
        <v>100</v>
      </c>
      <c r="G22" s="17" t="s">
        <v>30</v>
      </c>
      <c r="H22" s="17" t="n">
        <v>100</v>
      </c>
      <c r="I22" s="17"/>
      <c r="J22" s="17"/>
      <c r="K22" s="17"/>
      <c r="L22" s="17" t="n">
        <v>0.04</v>
      </c>
      <c r="M22" s="21" t="s">
        <v>68</v>
      </c>
      <c r="N22" s="22"/>
      <c r="O22" s="23" t="s">
        <v>56</v>
      </c>
    </row>
    <row r="23" s="7" customFormat="true" ht="36" hidden="false" customHeight="true" outlineLevel="0" collapsed="false">
      <c r="A23" s="17" t="n">
        <v>10</v>
      </c>
      <c r="B23" s="17" t="str">
        <f aca="false">IF(C23&lt;&gt;"",$N$3,"")</f>
        <v>20260616</v>
      </c>
      <c r="C23" s="24" t="s">
        <v>71</v>
      </c>
      <c r="D23" s="19" t="s">
        <v>72</v>
      </c>
      <c r="E23" s="19"/>
      <c r="F23" s="20" t="n">
        <v>100</v>
      </c>
      <c r="G23" s="17" t="s">
        <v>30</v>
      </c>
      <c r="H23" s="17" t="n">
        <v>100</v>
      </c>
      <c r="I23" s="17"/>
      <c r="J23" s="17"/>
      <c r="K23" s="17"/>
      <c r="L23" s="17" t="n">
        <v>0.04</v>
      </c>
      <c r="M23" s="21" t="s">
        <v>73</v>
      </c>
      <c r="N23" s="22"/>
      <c r="O23" s="23" t="s">
        <v>56</v>
      </c>
    </row>
    <row r="24" s="7" customFormat="true" ht="36" hidden="false" customHeight="true" outlineLevel="0" collapsed="false">
      <c r="A24" s="17" t="n">
        <v>11</v>
      </c>
      <c r="B24" s="17" t="str">
        <f aca="false">IF(C24&lt;&gt;"",$N$3,"")</f>
        <v>20260616</v>
      </c>
      <c r="C24" s="24" t="s">
        <v>74</v>
      </c>
      <c r="D24" s="19" t="s">
        <v>75</v>
      </c>
      <c r="E24" s="19"/>
      <c r="F24" s="20" t="n">
        <v>100</v>
      </c>
      <c r="G24" s="17" t="s">
        <v>30</v>
      </c>
      <c r="H24" s="17" t="n">
        <v>100</v>
      </c>
      <c r="I24" s="17"/>
      <c r="J24" s="17"/>
      <c r="K24" s="17"/>
      <c r="L24" s="17" t="n">
        <v>0.14</v>
      </c>
      <c r="M24" s="21" t="s">
        <v>68</v>
      </c>
      <c r="N24" s="22"/>
      <c r="O24" s="23" t="s">
        <v>56</v>
      </c>
    </row>
    <row r="25" s="7" customFormat="true" ht="36" hidden="false" customHeight="true" outlineLevel="0" collapsed="false">
      <c r="A25" s="17" t="n">
        <v>12</v>
      </c>
      <c r="B25" s="17" t="str">
        <f aca="false">IF(C25&lt;&gt;"",$N$3,"")</f>
        <v>20260616</v>
      </c>
      <c r="C25" s="24" t="s">
        <v>76</v>
      </c>
      <c r="D25" s="19" t="s">
        <v>77</v>
      </c>
      <c r="E25" s="19"/>
      <c r="F25" s="20" t="n">
        <v>100</v>
      </c>
      <c r="G25" s="17" t="s">
        <v>30</v>
      </c>
      <c r="H25" s="17" t="n">
        <v>100</v>
      </c>
      <c r="I25" s="17"/>
      <c r="J25" s="17"/>
      <c r="K25" s="17"/>
      <c r="L25" s="17" t="n">
        <v>0.14</v>
      </c>
      <c r="M25" s="21" t="s">
        <v>78</v>
      </c>
      <c r="N25" s="22" t="inlineStr">
        <is>
          <t>2028-08-07</t>
        </is>
      </c>
      <c r="O25" s="23" t="s">
        <v>56</v>
      </c>
    </row>
    <row r="26" s="7" customFormat="true" ht="36" hidden="false" customHeight="true" outlineLevel="0" collapsed="false">
      <c r="A26" s="17" t="n">
        <v>13</v>
      </c>
      <c r="B26" s="17" t="str">
        <f aca="false">IF(C26&lt;&gt;"",$N$3,"")</f>
        <v>20260616</v>
      </c>
      <c r="C26" s="24" t="s">
        <v>79</v>
      </c>
      <c r="D26" s="19" t="s">
        <v>80</v>
      </c>
      <c r="E26" s="19"/>
      <c r="F26" s="20" t="n">
        <v>3240</v>
      </c>
      <c r="G26" s="17" t="n">
        <v>48</v>
      </c>
      <c r="H26" s="17" t="n">
        <f aca="false">576+1440+527+1</f>
        <v>2544</v>
      </c>
      <c r="I26" s="17"/>
      <c r="J26" s="17"/>
      <c r="K26" s="17"/>
      <c r="L26" s="17" t="n">
        <v>0.24</v>
      </c>
      <c r="M26" s="21" t="s">
        <v>81</v>
      </c>
      <c r="N26" s="22" t="inlineStr">
        <is>
          <t>2028-07-29</t>
        </is>
      </c>
      <c r="O26" s="23" t="s">
        <v>82</v>
      </c>
    </row>
    <row r="27" s="7" customFormat="true" ht="36" hidden="false" customHeight="true" outlineLevel="0" collapsed="false">
      <c r="A27" s="17"/>
      <c r="B27" s="17"/>
      <c r="C27" s="24"/>
      <c r="D27" s="24"/>
      <c r="E27" s="19"/>
      <c r="F27" s="20"/>
      <c r="G27" s="17"/>
      <c r="H27" s="17" t="n">
        <f aca="false">695+1</f>
        <v>696</v>
      </c>
      <c r="I27" s="17"/>
      <c r="J27" s="17"/>
      <c r="K27" s="17"/>
      <c r="L27" s="17"/>
      <c r="M27" s="21" t="s">
        <v>83</v>
      </c>
      <c r="N27" s="22" t="inlineStr">
        <is>
          <t>2028-07-28</t>
        </is>
      </c>
      <c r="O27" s="23" t="s">
        <v>82</v>
      </c>
    </row>
    <row r="28" s="7" customFormat="true" ht="36" hidden="false" customHeight="true" outlineLevel="0" collapsed="false">
      <c r="A28" s="17" t="n">
        <v>14</v>
      </c>
      <c r="B28" s="17" t="str">
        <f aca="false">IF(C28&lt;&gt;"",$N$3,"")</f>
        <v>20260616</v>
      </c>
      <c r="C28" s="24" t="s">
        <v>84</v>
      </c>
      <c r="D28" s="19" t="s">
        <v>85</v>
      </c>
      <c r="E28" s="19"/>
      <c r="F28" s="20" t="n">
        <v>2434</v>
      </c>
      <c r="G28" s="17" t="n">
        <v>60</v>
      </c>
      <c r="H28" s="17" t="n">
        <f aca="false">160</f>
        <v>160</v>
      </c>
      <c r="I28" s="17"/>
      <c r="J28" s="17"/>
      <c r="K28" s="17"/>
      <c r="L28" s="17" t="n">
        <v>0.09</v>
      </c>
      <c r="M28" s="21" t="s">
        <v>86</v>
      </c>
      <c r="N28" s="22" t="inlineStr">
        <is>
          <t>2028-11-04</t>
        </is>
      </c>
      <c r="O28" s="23" t="s">
        <v>87</v>
      </c>
    </row>
    <row r="29" s="7" customFormat="true" ht="36" hidden="false" customHeight="true" outlineLevel="0" collapsed="false">
      <c r="A29" s="17"/>
      <c r="B29" s="17"/>
      <c r="C29" s="24"/>
      <c r="D29" s="24"/>
      <c r="E29" s="19"/>
      <c r="F29" s="20"/>
      <c r="G29" s="17"/>
      <c r="H29" s="17" t="n">
        <v>1494</v>
      </c>
      <c r="I29" s="17"/>
      <c r="J29" s="17"/>
      <c r="K29" s="17"/>
      <c r="L29" s="17"/>
      <c r="M29" s="21" t="s">
        <v>88</v>
      </c>
      <c r="N29" s="22" t="inlineStr">
        <is>
          <t>2029-02-02</t>
        </is>
      </c>
      <c r="O29" s="23" t="s">
        <v>87</v>
      </c>
    </row>
    <row r="30" s="7" customFormat="true" ht="36" hidden="false" customHeight="true" outlineLevel="0" collapsed="false">
      <c r="A30" s="17"/>
      <c r="B30" s="17"/>
      <c r="C30" s="24"/>
      <c r="D30" s="24"/>
      <c r="E30" s="19"/>
      <c r="F30" s="20"/>
      <c r="G30" s="17"/>
      <c r="H30" s="17" t="n">
        <v>780</v>
      </c>
      <c r="I30" s="17"/>
      <c r="J30" s="17"/>
      <c r="K30" s="17"/>
      <c r="L30" s="17"/>
      <c r="M30" s="21" t="s">
        <v>89</v>
      </c>
      <c r="N30" s="22" t="inlineStr">
        <is>
          <t>2028-10-30</t>
        </is>
      </c>
      <c r="O30" s="23" t="s">
        <v>87</v>
      </c>
    </row>
    <row r="31" s="7" customFormat="true" ht="36" hidden="false" customHeight="true" outlineLevel="0" collapsed="false">
      <c r="A31" s="17" t="n">
        <v>15</v>
      </c>
      <c r="B31" s="17" t="str">
        <f aca="false">IF(C31&lt;&gt;"",$N$3,"")</f>
        <v>20260616</v>
      </c>
      <c r="C31" s="24" t="s">
        <v>90</v>
      </c>
      <c r="D31" s="19" t="s">
        <v>91</v>
      </c>
      <c r="E31" s="19"/>
      <c r="F31" s="20" t="n">
        <v>472</v>
      </c>
      <c r="G31" s="17" t="n">
        <v>63</v>
      </c>
      <c r="H31" s="17" t="n">
        <f aca="false">428+1</f>
        <v>429</v>
      </c>
      <c r="I31" s="17"/>
      <c r="J31" s="17"/>
      <c r="K31" s="17"/>
      <c r="L31" s="17"/>
      <c r="M31" s="21" t="s">
        <v>47</v>
      </c>
      <c r="N31" s="22" t="inlineStr">
        <is>
          <t>2028-10-01</t>
        </is>
      </c>
      <c r="O31" s="23" t="s">
        <v>92</v>
      </c>
    </row>
    <row r="32" s="7" customFormat="true" ht="36" hidden="false" customHeight="true" outlineLevel="0" collapsed="false">
      <c r="A32" s="17"/>
      <c r="B32" s="17"/>
      <c r="C32" s="24"/>
      <c r="D32" s="24"/>
      <c r="E32" s="19"/>
      <c r="F32" s="20"/>
      <c r="G32" s="17"/>
      <c r="H32" s="17" t="n">
        <f aca="false">42+1</f>
        <v>43</v>
      </c>
      <c r="I32" s="17"/>
      <c r="J32" s="17"/>
      <c r="K32" s="17"/>
      <c r="L32" s="17"/>
      <c r="M32" s="21" t="s">
        <v>93</v>
      </c>
      <c r="N32" s="22" t="inlineStr">
        <is>
          <t>2028-09-01</t>
        </is>
      </c>
      <c r="O32" s="23" t="s">
        <v>92</v>
      </c>
    </row>
    <row r="33" s="7" customFormat="true" ht="36" hidden="false" customHeight="true" outlineLevel="0" collapsed="false">
      <c r="A33" s="17" t="n">
        <v>16</v>
      </c>
      <c r="B33" s="17" t="str">
        <f aca="false">IF(C33&lt;&gt;"",$N$3,"")</f>
        <v>20260616</v>
      </c>
      <c r="C33" s="24" t="s">
        <v>94</v>
      </c>
      <c r="D33" s="19" t="s">
        <v>95</v>
      </c>
      <c r="E33" s="19"/>
      <c r="F33" s="20" t="n">
        <v>510</v>
      </c>
      <c r="G33" s="17" t="n">
        <v>63</v>
      </c>
      <c r="H33" s="17" t="n">
        <f aca="false">446</f>
        <v>446</v>
      </c>
      <c r="I33" s="17" t="n">
        <v>1</v>
      </c>
      <c r="J33" s="17"/>
      <c r="K33" s="17"/>
      <c r="L33" s="17"/>
      <c r="M33" s="21" t="s">
        <v>58</v>
      </c>
      <c r="N33" s="22" t="inlineStr">
        <is>
          <t>2028-05-01</t>
        </is>
      </c>
      <c r="O33" s="23" t="s">
        <v>92</v>
      </c>
      <c r="P33" s="25" t="s">
        <v>57</v>
      </c>
    </row>
    <row r="34" s="7" customFormat="true" ht="36" hidden="false" customHeight="true" outlineLevel="0" collapsed="false">
      <c r="A34" s="17"/>
      <c r="B34" s="17"/>
      <c r="C34" s="24"/>
      <c r="D34" s="24"/>
      <c r="E34" s="19"/>
      <c r="F34" s="20"/>
      <c r="G34" s="17"/>
      <c r="H34" s="17" t="n">
        <v>63</v>
      </c>
      <c r="I34" s="17"/>
      <c r="J34" s="17"/>
      <c r="K34" s="17"/>
      <c r="L34" s="17"/>
      <c r="M34" s="21" t="s">
        <v>96</v>
      </c>
      <c r="N34" s="22" t="inlineStr">
        <is>
          <t>2028-07-01</t>
        </is>
      </c>
      <c r="O34" s="23" t="s">
        <v>92</v>
      </c>
    </row>
    <row r="35" s="7" customFormat="true" ht="36" hidden="false" customHeight="true" outlineLevel="0" collapsed="false">
      <c r="A35" s="17" t="n">
        <v>17</v>
      </c>
      <c r="B35" s="17" t="str">
        <f aca="false">IF(C35&lt;&gt;"",$N$3,"")</f>
        <v>20260616</v>
      </c>
      <c r="C35" s="24" t="s">
        <v>97</v>
      </c>
      <c r="D35" s="19" t="s">
        <v>98</v>
      </c>
      <c r="E35" s="19"/>
      <c r="F35" s="20" t="n">
        <v>200</v>
      </c>
      <c r="G35" s="17" t="n">
        <v>63</v>
      </c>
      <c r="H35" s="17" t="n">
        <v>200</v>
      </c>
      <c r="I35" s="17"/>
      <c r="J35" s="17"/>
      <c r="K35" s="17"/>
      <c r="L35" s="17"/>
      <c r="M35" s="21" t="s">
        <v>99</v>
      </c>
      <c r="N35" s="26" t="inlineStr">
        <is>
          <t>2026-08-01</t>
        </is>
      </c>
      <c r="O35" s="23" t="s">
        <v>100</v>
      </c>
    </row>
    <row r="36" s="7" customFormat="true" ht="36" hidden="false" customHeight="true" outlineLevel="0" collapsed="false">
      <c r="A36" s="17" t="n">
        <v>18</v>
      </c>
      <c r="B36" s="17" t="str">
        <f aca="false">IF(C36&lt;&gt;"",$N$3,"")</f>
        <v>20260616</v>
      </c>
      <c r="C36" s="24" t="s">
        <v>101</v>
      </c>
      <c r="D36" s="19" t="s">
        <v>102</v>
      </c>
      <c r="E36" s="19"/>
      <c r="F36" s="20" t="n">
        <v>200</v>
      </c>
      <c r="G36" s="17" t="n">
        <v>63</v>
      </c>
      <c r="H36" s="17" t="n">
        <v>200</v>
      </c>
      <c r="I36" s="17"/>
      <c r="J36" s="17"/>
      <c r="K36" s="17"/>
      <c r="L36" s="17"/>
      <c r="M36" s="21" t="s">
        <v>103</v>
      </c>
      <c r="N36" s="26" t="inlineStr">
        <is>
          <t>2026-11-01</t>
        </is>
      </c>
      <c r="O36" s="23" t="s">
        <v>100</v>
      </c>
    </row>
    <row r="37" s="7" customFormat="true" ht="36" hidden="false" customHeight="true" outlineLevel="0" collapsed="false">
      <c r="A37" s="17" t="n">
        <v>19</v>
      </c>
      <c r="B37" s="17" t="str">
        <f aca="false">IF(C37&lt;&gt;"",$N$3,"")</f>
        <v>20260616</v>
      </c>
      <c r="C37" s="24" t="s">
        <v>104</v>
      </c>
      <c r="D37" s="19" t="s">
        <v>105</v>
      </c>
      <c r="E37" s="19"/>
      <c r="F37" s="20" t="n">
        <v>200</v>
      </c>
      <c r="G37" s="17" t="s">
        <v>30</v>
      </c>
      <c r="H37" s="17" t="n">
        <v>200</v>
      </c>
      <c r="I37" s="17"/>
      <c r="J37" s="17"/>
      <c r="K37" s="17"/>
      <c r="L37" s="27"/>
      <c r="M37" s="21" t="s">
        <v>99</v>
      </c>
      <c r="N37" s="26" t="inlineStr">
        <is>
          <t>2026-08-01</t>
        </is>
      </c>
      <c r="O37" s="23" t="s">
        <v>100</v>
      </c>
    </row>
    <row r="38" s="7" customFormat="true" ht="36" hidden="false" customHeight="true" outlineLevel="0" collapsed="false">
      <c r="A38" s="17" t="n">
        <v>20</v>
      </c>
      <c r="B38" s="17" t="str">
        <f aca="false">IF(C38&lt;&gt;"",$N$3,"")</f>
        <v>20260616</v>
      </c>
      <c r="C38" s="24" t="s">
        <v>106</v>
      </c>
      <c r="D38" s="19" t="s">
        <v>107</v>
      </c>
      <c r="E38" s="19"/>
      <c r="F38" s="20" t="n">
        <v>77</v>
      </c>
      <c r="G38" s="17" t="n">
        <v>63</v>
      </c>
      <c r="H38" s="17" t="n">
        <v>77</v>
      </c>
      <c r="I38" s="17"/>
      <c r="J38" s="17"/>
      <c r="K38" s="17"/>
      <c r="L38" s="27"/>
      <c r="M38" s="21" t="s">
        <v>103</v>
      </c>
      <c r="N38" s="26" t="inlineStr">
        <is>
          <t>2026-11-01</t>
        </is>
      </c>
      <c r="O38" s="23" t="s">
        <v>100</v>
      </c>
    </row>
    <row r="39" s="7" customFormat="true" ht="36" hidden="false" customHeight="true" outlineLevel="0" collapsed="false">
      <c r="A39" s="17" t="n">
        <v>21</v>
      </c>
      <c r="B39" s="17" t="str">
        <f aca="false">IF(C39&lt;&gt;"",$N$3,"")</f>
        <v>20260616</v>
      </c>
      <c r="C39" s="24" t="s">
        <v>106</v>
      </c>
      <c r="D39" s="19" t="s">
        <v>107</v>
      </c>
      <c r="E39" s="19"/>
      <c r="F39" s="20" t="n">
        <v>46</v>
      </c>
      <c r="G39" s="17" t="s">
        <v>30</v>
      </c>
      <c r="H39" s="17" t="n">
        <v>46</v>
      </c>
      <c r="I39" s="17"/>
      <c r="J39" s="17"/>
      <c r="K39" s="17"/>
      <c r="L39" s="27"/>
      <c r="M39" s="21" t="s">
        <v>103</v>
      </c>
      <c r="N39" s="26" t="inlineStr">
        <is>
          <t>2026-11-01</t>
        </is>
      </c>
      <c r="O39" s="23" t="s">
        <v>108</v>
      </c>
    </row>
    <row r="40" s="7" customFormat="true" ht="36" hidden="false" customHeight="true" outlineLevel="0" collapsed="false">
      <c r="A40" s="17" t="n">
        <v>22</v>
      </c>
      <c r="B40" s="17" t="str">
        <f aca="false">IF(C40&lt;&gt;"",$N$3,"")</f>
        <v>20260616</v>
      </c>
      <c r="C40" s="19" t="s">
        <v>109</v>
      </c>
      <c r="D40" s="19" t="s">
        <v>110</v>
      </c>
      <c r="E40" s="19"/>
      <c r="F40" s="28" t="n">
        <v>259</v>
      </c>
      <c r="G40" s="17" t="n">
        <v>35</v>
      </c>
      <c r="H40" s="17" t="n">
        <v>259</v>
      </c>
      <c r="I40" s="17"/>
      <c r="J40" s="17"/>
      <c r="K40" s="17"/>
      <c r="L40" s="27"/>
      <c r="M40" s="21" t="s">
        <v>111</v>
      </c>
      <c r="N40" s="22" t="inlineStr">
        <is>
          <t>2029-01-01</t>
        </is>
      </c>
      <c r="O40" s="23" t="s">
        <v>112</v>
      </c>
    </row>
    <row r="41" s="7" customFormat="true" ht="36" hidden="false" customHeight="true" outlineLevel="0" collapsed="false">
      <c r="A41" s="17" t="n">
        <v>23</v>
      </c>
      <c r="B41" s="17" t="str">
        <f aca="false">IF(C41&lt;&gt;"",$N$3,"")</f>
        <v>20260616</v>
      </c>
      <c r="C41" s="19" t="s">
        <v>113</v>
      </c>
      <c r="D41" s="19" t="s">
        <v>114</v>
      </c>
      <c r="E41" s="19"/>
      <c r="F41" s="28" t="n">
        <v>123</v>
      </c>
      <c r="G41" s="17" t="s">
        <v>30</v>
      </c>
      <c r="H41" s="17" t="n">
        <v>9</v>
      </c>
      <c r="I41" s="17"/>
      <c r="J41" s="17"/>
      <c r="K41" s="17"/>
      <c r="L41" s="27"/>
      <c r="M41" s="21" t="s">
        <v>115</v>
      </c>
      <c r="N41" s="22" t="inlineStr">
        <is>
          <t>2027-09-02</t>
        </is>
      </c>
      <c r="O41" s="23" t="s">
        <v>112</v>
      </c>
    </row>
    <row r="42" s="7" customFormat="true" ht="36" hidden="false" customHeight="true" outlineLevel="0" collapsed="false">
      <c r="A42" s="17"/>
      <c r="B42" s="17"/>
      <c r="C42" s="19"/>
      <c r="D42" s="19"/>
      <c r="E42" s="19"/>
      <c r="F42" s="28"/>
      <c r="G42" s="17"/>
      <c r="H42" s="17" t="n">
        <v>7</v>
      </c>
      <c r="I42" s="17"/>
      <c r="J42" s="17"/>
      <c r="K42" s="17"/>
      <c r="L42" s="27"/>
      <c r="M42" s="21" t="s">
        <v>116</v>
      </c>
      <c r="N42" s="22" t="inlineStr">
        <is>
          <t>2027-09-03</t>
        </is>
      </c>
      <c r="O42" s="23" t="s">
        <v>112</v>
      </c>
    </row>
    <row r="43" s="7" customFormat="true" ht="36" hidden="false" customHeight="true" outlineLevel="0" collapsed="false">
      <c r="A43" s="17"/>
      <c r="B43" s="17"/>
      <c r="C43" s="19"/>
      <c r="D43" s="19"/>
      <c r="E43" s="19"/>
      <c r="F43" s="28"/>
      <c r="G43" s="17"/>
      <c r="H43" s="17" t="n">
        <v>22</v>
      </c>
      <c r="I43" s="17"/>
      <c r="J43" s="17"/>
      <c r="K43" s="17"/>
      <c r="L43" s="27"/>
      <c r="M43" s="21" t="s">
        <v>117</v>
      </c>
      <c r="N43" s="22" t="inlineStr">
        <is>
          <t>2027-09-04</t>
        </is>
      </c>
      <c r="O43" s="23" t="s">
        <v>112</v>
      </c>
    </row>
    <row r="44" s="7" customFormat="true" ht="36" hidden="false" customHeight="true" outlineLevel="0" collapsed="false">
      <c r="A44" s="17"/>
      <c r="B44" s="17"/>
      <c r="C44" s="19"/>
      <c r="D44" s="19"/>
      <c r="E44" s="19"/>
      <c r="F44" s="28"/>
      <c r="G44" s="17"/>
      <c r="H44" s="17" t="n">
        <v>46</v>
      </c>
      <c r="I44" s="17" t="n">
        <v>1</v>
      </c>
      <c r="J44" s="17"/>
      <c r="K44" s="17"/>
      <c r="L44" s="27"/>
      <c r="M44" s="21" t="s">
        <v>118</v>
      </c>
      <c r="N44" s="22" t="inlineStr">
        <is>
          <t>2027-09-03</t>
        </is>
      </c>
      <c r="O44" s="23" t="s">
        <v>112</v>
      </c>
      <c r="P44" s="25" t="s">
        <v>57</v>
      </c>
    </row>
    <row r="45" s="7" customFormat="true" ht="36" hidden="false" customHeight="true" outlineLevel="0" collapsed="false">
      <c r="A45" s="17"/>
      <c r="B45" s="17"/>
      <c r="C45" s="19"/>
      <c r="D45" s="19"/>
      <c r="E45" s="19"/>
      <c r="F45" s="28"/>
      <c r="G45" s="17"/>
      <c r="H45" s="17" t="n">
        <v>38</v>
      </c>
      <c r="I45" s="17"/>
      <c r="J45" s="17"/>
      <c r="K45" s="17"/>
      <c r="L45" s="27"/>
      <c r="M45" s="21" t="s">
        <v>119</v>
      </c>
      <c r="N45" s="22" t="inlineStr">
        <is>
          <t>2027-09-02</t>
        </is>
      </c>
      <c r="O45" s="23" t="s">
        <v>112</v>
      </c>
    </row>
    <row r="46" s="7" customFormat="true" ht="36" hidden="false" customHeight="true" outlineLevel="0" collapsed="false">
      <c r="A46" s="17" t="n">
        <v>24</v>
      </c>
      <c r="B46" s="17" t="str">
        <f aca="false">IF(C46&lt;&gt;"",$N$3,"")</f>
        <v>20260616</v>
      </c>
      <c r="C46" s="19" t="s">
        <v>120</v>
      </c>
      <c r="D46" s="19" t="s">
        <v>121</v>
      </c>
      <c r="E46" s="19"/>
      <c r="F46" s="28" t="n">
        <v>84</v>
      </c>
      <c r="G46" s="17" t="n">
        <v>32</v>
      </c>
      <c r="H46" s="17" t="n">
        <v>84</v>
      </c>
      <c r="I46" s="17"/>
      <c r="J46" s="17"/>
      <c r="K46" s="17"/>
      <c r="L46" s="27"/>
      <c r="M46" s="21" t="s">
        <v>122</v>
      </c>
      <c r="N46" s="22" t="inlineStr">
        <is>
          <t>2027-11-01</t>
        </is>
      </c>
      <c r="O46" s="23" t="s">
        <v>112</v>
      </c>
    </row>
    <row r="47" s="7" customFormat="true" ht="36" hidden="false" customHeight="true" outlineLevel="0" collapsed="false">
      <c r="A47" s="17" t="n">
        <v>25</v>
      </c>
      <c r="B47" s="29" t="str">
        <f aca="false">IF(C47&lt;&gt;"",$N$3,"")</f>
        <v>20260616</v>
      </c>
      <c r="C47" s="30" t="s">
        <v>109</v>
      </c>
      <c r="D47" s="31" t="s">
        <v>110</v>
      </c>
      <c r="E47" s="32"/>
      <c r="F47" s="33" t="n">
        <v>38</v>
      </c>
      <c r="G47" s="27" t="s">
        <v>30</v>
      </c>
      <c r="H47" s="34"/>
      <c r="I47" s="27" t="n">
        <v>36</v>
      </c>
      <c r="J47" s="27"/>
      <c r="K47" s="27"/>
      <c r="L47" s="27"/>
      <c r="M47" s="35" t="s">
        <v>123</v>
      </c>
      <c r="N47" s="22" t="inlineStr">
        <is>
          <t>2029-01-01</t>
        </is>
      </c>
      <c r="O47" s="23" t="s">
        <v>112</v>
      </c>
      <c r="P47" s="25" t="s">
        <v>124</v>
      </c>
    </row>
    <row r="48" s="5" customFormat="true" ht="36" hidden="false" customHeight="true" outlineLevel="0" collapsed="false">
      <c r="A48" s="17"/>
      <c r="B48" s="36"/>
      <c r="C48" s="30"/>
      <c r="D48" s="31"/>
      <c r="E48" s="37"/>
      <c r="F48" s="33"/>
      <c r="G48" s="27"/>
      <c r="H48" s="37"/>
      <c r="I48" s="38" t="n">
        <v>2</v>
      </c>
      <c r="J48" s="38"/>
      <c r="K48" s="38"/>
      <c r="L48" s="38"/>
      <c r="M48" s="39" t="s">
        <v>111</v>
      </c>
      <c r="N48" s="22" t="inlineStr">
        <is>
          <t>2029-01-01</t>
        </is>
      </c>
      <c r="O48" s="23" t="s">
        <v>112</v>
      </c>
      <c r="P48" s="25" t="s">
        <v>125</v>
      </c>
    </row>
    <row r="49" s="5" customFormat="true" ht="36" hidden="false" customHeight="true" outlineLevel="0" collapsed="false">
      <c r="A49" s="17" t="n">
        <v>26</v>
      </c>
      <c r="B49" s="40" t="str">
        <f aca="false">IF(C49&lt;&gt;"",$N$3,"")</f>
        <v>20260616</v>
      </c>
      <c r="C49" s="41" t="s">
        <v>126</v>
      </c>
      <c r="D49" s="41" t="s">
        <v>127</v>
      </c>
      <c r="E49" s="41"/>
      <c r="F49" s="28" t="n">
        <v>27</v>
      </c>
      <c r="G49" s="41" t="s">
        <v>30</v>
      </c>
      <c r="H49" s="41"/>
      <c r="I49" s="41" t="n">
        <v>27</v>
      </c>
      <c r="J49" s="41"/>
      <c r="K49" s="41"/>
      <c r="L49" s="41"/>
      <c r="M49" s="42" t="s">
        <v>128</v>
      </c>
      <c r="N49" s="43" t="inlineStr">
        <is>
          <t>2028-02-01</t>
        </is>
      </c>
      <c r="O49" s="23" t="s">
        <v>112</v>
      </c>
      <c r="P49" s="25" t="s">
        <v>129</v>
      </c>
    </row>
    <row r="50" s="5" customFormat="true" ht="36" hidden="false" customHeight="true" outlineLevel="0" collapsed="false">
      <c r="A50" s="17" t="n">
        <v>27</v>
      </c>
      <c r="B50" s="40" t="str">
        <f aca="false">IF(C50&lt;&gt;"",$N$3,"")</f>
        <v>20260616</v>
      </c>
      <c r="C50" s="41" t="s">
        <v>130</v>
      </c>
      <c r="D50" s="41" t="s">
        <v>114</v>
      </c>
      <c r="E50" s="41"/>
      <c r="F50" s="28" t="n">
        <v>25</v>
      </c>
      <c r="G50" s="41" t="s">
        <v>30</v>
      </c>
      <c r="H50" s="41" t="n">
        <v>25</v>
      </c>
      <c r="I50" s="41"/>
      <c r="J50" s="41"/>
      <c r="K50" s="41"/>
      <c r="L50" s="41"/>
      <c r="M50" s="44" t="s">
        <v>116</v>
      </c>
      <c r="N50" s="22" t="inlineStr">
        <is>
          <t>2027-09-03</t>
        </is>
      </c>
      <c r="O50" s="23" t="s">
        <v>112</v>
      </c>
    </row>
    <row r="51" s="5" customFormat="true" ht="36" hidden="false" customHeight="true" outlineLevel="0" collapsed="false">
      <c r="A51" s="17" t="n">
        <v>28</v>
      </c>
      <c r="B51" s="40" t="str">
        <f aca="false">IF(C51&lt;&gt;"",$N$3,"")</f>
        <v>20260616</v>
      </c>
      <c r="C51" s="41" t="s">
        <v>131</v>
      </c>
      <c r="D51" s="41" t="s">
        <v>54</v>
      </c>
      <c r="E51" s="41"/>
      <c r="F51" s="28" t="n">
        <v>3</v>
      </c>
      <c r="G51" s="41" t="s">
        <v>30</v>
      </c>
      <c r="H51" s="41" t="n">
        <v>2</v>
      </c>
      <c r="I51" s="41" t="n">
        <v>1</v>
      </c>
      <c r="J51" s="41"/>
      <c r="K51" s="41"/>
      <c r="L51" s="41"/>
      <c r="M51" s="44" t="s">
        <v>132</v>
      </c>
      <c r="N51" s="22" t="inlineStr">
        <is>
          <t>2028-01-01</t>
        </is>
      </c>
      <c r="O51" s="23" t="s">
        <v>112</v>
      </c>
      <c r="P51" s="25" t="s">
        <v>133</v>
      </c>
    </row>
    <row r="52" s="5" customFormat="true" ht="36" hidden="false" customHeight="true" outlineLevel="0" collapsed="false">
      <c r="A52" s="17" t="n">
        <v>29</v>
      </c>
      <c r="B52" s="40" t="str">
        <f aca="false">IF(C52&lt;&gt;"",$N$3,"")</f>
        <v>20260616</v>
      </c>
      <c r="C52" s="41" t="s">
        <v>134</v>
      </c>
      <c r="D52" s="41" t="s">
        <v>135</v>
      </c>
      <c r="E52" s="41"/>
      <c r="F52" s="28" t="n">
        <v>24</v>
      </c>
      <c r="G52" s="41" t="s">
        <v>30</v>
      </c>
      <c r="H52" s="41" t="n">
        <v>23</v>
      </c>
      <c r="I52" s="41" t="n">
        <v>1</v>
      </c>
      <c r="J52" s="41"/>
      <c r="K52" s="41"/>
      <c r="L52" s="41"/>
      <c r="M52" s="44" t="s">
        <v>136</v>
      </c>
      <c r="N52" s="43" t="inlineStr">
        <is>
          <t>2028-05-01</t>
        </is>
      </c>
      <c r="O52" s="43" t="s">
        <v>137</v>
      </c>
      <c r="P52" s="45" t="s">
        <v>138</v>
      </c>
    </row>
    <row r="53" s="5" customFormat="true" ht="36" hidden="false" customHeight="true" outlineLevel="0" collapsed="false">
      <c r="A53" s="17" t="n">
        <v>30</v>
      </c>
      <c r="B53" s="40" t="str">
        <f aca="false">IF(C53&lt;&gt;"",$N$3,"")</f>
        <v>20260616</v>
      </c>
      <c r="C53" s="41" t="s">
        <v>139</v>
      </c>
      <c r="D53" s="41" t="s">
        <v>110</v>
      </c>
      <c r="E53" s="41"/>
      <c r="F53" s="28" t="n">
        <v>117</v>
      </c>
      <c r="G53" s="41" t="n">
        <v>35</v>
      </c>
      <c r="H53" s="41" t="n">
        <v>117</v>
      </c>
      <c r="I53" s="41"/>
      <c r="J53" s="41"/>
      <c r="K53" s="41"/>
      <c r="L53" s="41"/>
      <c r="M53" s="44" t="s">
        <v>123</v>
      </c>
      <c r="N53" s="22" t="inlineStr">
        <is>
          <t>2029-01-01</t>
        </is>
      </c>
      <c r="O53" s="43" t="s">
        <v>140</v>
      </c>
      <c r="AA53" s="5" t="n">
        <v>4</v>
      </c>
    </row>
    <row r="54" s="5" customFormat="true" ht="36" hidden="false" customHeight="true" outlineLevel="0" collapsed="false">
      <c r="A54" s="17" t="n">
        <v>31</v>
      </c>
      <c r="B54" s="40" t="str">
        <f aca="false">IF(C54&lt;&gt;"",$N$3,"")</f>
        <v>20260616</v>
      </c>
      <c r="C54" s="41" t="s">
        <v>139</v>
      </c>
      <c r="D54" s="41" t="s">
        <v>110</v>
      </c>
      <c r="E54" s="41"/>
      <c r="F54" s="28" t="n">
        <v>55</v>
      </c>
      <c r="G54" s="41" t="s">
        <v>30</v>
      </c>
      <c r="H54" s="41" t="n">
        <v>17</v>
      </c>
      <c r="I54" s="41" t="n">
        <v>1</v>
      </c>
      <c r="J54" s="41"/>
      <c r="K54" s="41"/>
      <c r="L54" s="41"/>
      <c r="M54" s="44" t="s">
        <v>141</v>
      </c>
      <c r="N54" s="43" t="inlineStr">
        <is>
          <t>2028-12-01</t>
        </is>
      </c>
      <c r="O54" s="43" t="s">
        <v>140</v>
      </c>
      <c r="P54" s="25" t="s">
        <v>57</v>
      </c>
    </row>
    <row r="55" s="5" customFormat="true" ht="36" hidden="false" customHeight="true" outlineLevel="0" collapsed="false">
      <c r="A55" s="17"/>
      <c r="B55" s="40"/>
      <c r="C55" s="41"/>
      <c r="D55" s="41"/>
      <c r="E55" s="41"/>
      <c r="F55" s="28"/>
      <c r="G55" s="41"/>
      <c r="H55" s="41"/>
      <c r="I55" s="41" t="n">
        <v>4</v>
      </c>
      <c r="J55" s="41"/>
      <c r="K55" s="41"/>
      <c r="L55" s="41"/>
      <c r="M55" s="44" t="s">
        <v>123</v>
      </c>
      <c r="N55" s="22" t="inlineStr">
        <is>
          <t>2029-01-01</t>
        </is>
      </c>
      <c r="O55" s="43" t="s">
        <v>140</v>
      </c>
      <c r="P55" s="25" t="s">
        <v>142</v>
      </c>
    </row>
    <row r="56" s="5" customFormat="true" ht="36" hidden="false" customHeight="true" outlineLevel="0" collapsed="false">
      <c r="A56" s="17"/>
      <c r="B56" s="40"/>
      <c r="C56" s="41"/>
      <c r="D56" s="41"/>
      <c r="E56" s="41"/>
      <c r="F56" s="28"/>
      <c r="G56" s="41"/>
      <c r="H56" s="41" t="n">
        <v>27</v>
      </c>
      <c r="I56" s="41" t="n">
        <v>6</v>
      </c>
      <c r="J56" s="41"/>
      <c r="K56" s="41"/>
      <c r="L56" s="41"/>
      <c r="M56" s="44" t="s">
        <v>143</v>
      </c>
      <c r="N56" s="43" t="inlineStr">
        <is>
          <t>2029-01-01</t>
        </is>
      </c>
      <c r="O56" s="43" t="s">
        <v>140</v>
      </c>
      <c r="P56" s="25" t="s">
        <v>144</v>
      </c>
    </row>
    <row r="57" s="5" customFormat="true" ht="36" hidden="false" customHeight="true" outlineLevel="0" collapsed="false">
      <c r="A57" s="17" t="n">
        <v>32</v>
      </c>
      <c r="B57" s="40" t="str">
        <f aca="false">IF(C57&lt;&gt;"",$N$3,"")</f>
        <v>20260616</v>
      </c>
      <c r="C57" s="41" t="s">
        <v>134</v>
      </c>
      <c r="D57" s="41" t="s">
        <v>135</v>
      </c>
      <c r="E57" s="41"/>
      <c r="F57" s="28" t="n">
        <v>65</v>
      </c>
      <c r="G57" s="41" t="n">
        <v>14</v>
      </c>
      <c r="H57" s="41" t="n">
        <v>65</v>
      </c>
      <c r="I57" s="41"/>
      <c r="J57" s="41"/>
      <c r="K57" s="41"/>
      <c r="L57" s="41"/>
      <c r="M57" s="44" t="s">
        <v>136</v>
      </c>
      <c r="N57" s="43" t="inlineStr">
        <is>
          <t>2028-05-01</t>
        </is>
      </c>
      <c r="O57" s="43" t="s">
        <v>145</v>
      </c>
    </row>
    <row r="58" s="5" customFormat="true" ht="36" hidden="false" customHeight="true" outlineLevel="0" collapsed="false">
      <c r="A58" s="17" t="n">
        <v>33</v>
      </c>
      <c r="B58" s="40" t="str">
        <f aca="false">IF(C58&lt;&gt;"",$N$3,"")</f>
        <v>20260616</v>
      </c>
      <c r="C58" s="41" t="s">
        <v>139</v>
      </c>
      <c r="D58" s="41" t="s">
        <v>110</v>
      </c>
      <c r="E58" s="41"/>
      <c r="F58" s="28" t="n">
        <v>54</v>
      </c>
      <c r="G58" s="41" t="s">
        <v>30</v>
      </c>
      <c r="H58" s="41"/>
      <c r="I58" s="41" t="n">
        <v>2</v>
      </c>
      <c r="J58" s="41" t="n">
        <v>10</v>
      </c>
      <c r="K58" s="41"/>
      <c r="L58" s="41"/>
      <c r="M58" s="44" t="s">
        <v>143</v>
      </c>
      <c r="N58" s="43" t="inlineStr">
        <is>
          <t>2029-01-01</t>
        </is>
      </c>
      <c r="O58" s="43" t="s">
        <v>145</v>
      </c>
      <c r="P58" s="45" t="s">
        <v>138</v>
      </c>
    </row>
    <row r="59" customFormat="false" ht="36" hidden="false" customHeight="true" outlineLevel="0" collapsed="false">
      <c r="A59" s="17"/>
      <c r="B59" s="40"/>
      <c r="C59" s="41"/>
      <c r="D59" s="41"/>
      <c r="E59" s="41"/>
      <c r="F59" s="28"/>
      <c r="G59" s="41"/>
      <c r="H59" s="41" t="n">
        <v>19</v>
      </c>
      <c r="I59" s="41"/>
      <c r="J59" s="41"/>
      <c r="K59" s="41"/>
      <c r="L59" s="41"/>
      <c r="M59" s="44" t="s">
        <v>146</v>
      </c>
      <c r="N59" s="43" t="inlineStr">
        <is>
          <t>2029-01-01</t>
        </is>
      </c>
      <c r="O59" s="43" t="s">
        <v>145</v>
      </c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</row>
    <row r="60" customFormat="false" ht="36" hidden="false" customHeight="true" outlineLevel="0" collapsed="false">
      <c r="A60" s="17"/>
      <c r="B60" s="40"/>
      <c r="C60" s="41"/>
      <c r="D60" s="41"/>
      <c r="E60" s="41"/>
      <c r="F60" s="28"/>
      <c r="G60" s="41"/>
      <c r="H60" s="41" t="n">
        <v>6</v>
      </c>
      <c r="I60" s="41"/>
      <c r="J60" s="41"/>
      <c r="K60" s="41"/>
      <c r="L60" s="41"/>
      <c r="M60" s="44" t="s">
        <v>123</v>
      </c>
      <c r="N60" s="22" t="inlineStr">
        <is>
          <t>2029-01-01</t>
        </is>
      </c>
      <c r="O60" s="43" t="s">
        <v>145</v>
      </c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</row>
    <row r="61" customFormat="false" ht="36" hidden="false" customHeight="true" outlineLevel="0" collapsed="false">
      <c r="A61" s="17"/>
      <c r="B61" s="40"/>
      <c r="C61" s="41"/>
      <c r="D61" s="41"/>
      <c r="E61" s="41"/>
      <c r="F61" s="28"/>
      <c r="G61" s="41"/>
      <c r="H61" s="41" t="n">
        <v>4</v>
      </c>
      <c r="I61" s="41" t="n">
        <v>7</v>
      </c>
      <c r="J61" s="41"/>
      <c r="K61" s="41"/>
      <c r="L61" s="41"/>
      <c r="M61" s="44" t="s">
        <v>111</v>
      </c>
      <c r="N61" s="22" t="inlineStr">
        <is>
          <t>2029-01-01</t>
        </is>
      </c>
      <c r="O61" s="43" t="s">
        <v>145</v>
      </c>
      <c r="P61" s="46" t="s">
        <v>147</v>
      </c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0"/>
      <c r="CN61" s="0"/>
      <c r="CO61" s="0"/>
      <c r="CP61" s="0"/>
      <c r="CQ61" s="0"/>
      <c r="CR61" s="0"/>
      <c r="CS61" s="0"/>
      <c r="CT61" s="0"/>
      <c r="CU61" s="0"/>
      <c r="CV61" s="0"/>
      <c r="CW61" s="0"/>
      <c r="CX61" s="0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</row>
    <row r="62" customFormat="false" ht="36" hidden="false" customHeight="true" outlineLevel="0" collapsed="false">
      <c r="A62" s="17"/>
      <c r="B62" s="40"/>
      <c r="C62" s="41"/>
      <c r="D62" s="41"/>
      <c r="E62" s="41"/>
      <c r="F62" s="28"/>
      <c r="G62" s="41"/>
      <c r="H62" s="41" t="n">
        <v>6</v>
      </c>
      <c r="I62" s="41"/>
      <c r="J62" s="41"/>
      <c r="K62" s="41"/>
      <c r="L62" s="41"/>
      <c r="M62" s="44" t="s">
        <v>148</v>
      </c>
      <c r="N62" s="43" t="inlineStr">
        <is>
          <t>2028-11-01</t>
        </is>
      </c>
      <c r="O62" s="43" t="s">
        <v>145</v>
      </c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</row>
    <row r="63" customFormat="false" ht="36" hidden="false" customHeight="true" outlineLevel="0" collapsed="false">
      <c r="A63" s="17" t="n">
        <v>34</v>
      </c>
      <c r="B63" s="40" t="str">
        <f aca="false">IF(C63&lt;&gt;"",$N$3,"")</f>
        <v>20260616</v>
      </c>
      <c r="C63" s="41" t="s">
        <v>149</v>
      </c>
      <c r="D63" s="41" t="s">
        <v>121</v>
      </c>
      <c r="E63" s="41"/>
      <c r="F63" s="28" t="n">
        <v>66</v>
      </c>
      <c r="G63" s="41" t="n">
        <v>32</v>
      </c>
      <c r="H63" s="1" t="n">
        <v>66</v>
      </c>
      <c r="I63" s="41"/>
      <c r="J63" s="41"/>
      <c r="K63" s="41"/>
      <c r="L63" s="41"/>
      <c r="M63" s="44" t="s">
        <v>122</v>
      </c>
      <c r="N63" s="22" t="inlineStr">
        <is>
          <t>2027-11-01</t>
        </is>
      </c>
      <c r="O63" s="43" t="s">
        <v>150</v>
      </c>
    </row>
    <row r="64" customFormat="false" ht="36" hidden="false" customHeight="true" outlineLevel="0" collapsed="false">
      <c r="A64" s="17" t="n">
        <v>35</v>
      </c>
      <c r="B64" s="40" t="str">
        <f aca="false">IF(C64&lt;&gt;"",$N$3,"")</f>
        <v>20260616</v>
      </c>
      <c r="C64" s="41" t="s">
        <v>151</v>
      </c>
      <c r="D64" s="41" t="s">
        <v>152</v>
      </c>
      <c r="E64" s="41"/>
      <c r="F64" s="28" t="n">
        <v>356</v>
      </c>
      <c r="G64" s="41" t="n">
        <v>175</v>
      </c>
      <c r="H64" s="41" t="n">
        <v>356</v>
      </c>
      <c r="I64" s="41"/>
      <c r="J64" s="41"/>
      <c r="K64" s="41"/>
      <c r="L64" s="41"/>
      <c r="M64" s="44" t="s">
        <v>153</v>
      </c>
      <c r="N64" s="43" t="inlineStr">
        <is>
          <t>2028-11-01</t>
        </is>
      </c>
      <c r="O64" s="43" t="s">
        <v>150</v>
      </c>
    </row>
    <row r="65" customFormat="false" ht="36" hidden="false" customHeight="true" outlineLevel="0" collapsed="false">
      <c r="A65" s="17" t="n">
        <v>36</v>
      </c>
      <c r="B65" s="40" t="str">
        <f aca="false">IF(C65&lt;&gt;"",$N$3,"")</f>
        <v>20260616</v>
      </c>
      <c r="C65" s="41" t="s">
        <v>134</v>
      </c>
      <c r="D65" s="41" t="s">
        <v>135</v>
      </c>
      <c r="E65" s="41"/>
      <c r="F65" s="28" t="n">
        <v>10</v>
      </c>
      <c r="G65" s="41" t="s">
        <v>30</v>
      </c>
      <c r="H65" s="41" t="n">
        <v>10</v>
      </c>
      <c r="I65" s="41"/>
      <c r="J65" s="41"/>
      <c r="K65" s="41"/>
      <c r="L65" s="41"/>
      <c r="M65" s="44" t="s">
        <v>136</v>
      </c>
      <c r="N65" s="43" t="inlineStr">
        <is>
          <t>2028-05-01</t>
        </is>
      </c>
      <c r="O65" s="43" t="s">
        <v>150</v>
      </c>
    </row>
    <row r="66" customFormat="false" ht="36" hidden="false" customHeight="true" outlineLevel="0" collapsed="false">
      <c r="A66" s="17" t="n">
        <v>37</v>
      </c>
      <c r="B66" s="40" t="str">
        <f aca="false">IF(C66&lt;&gt;"",$N$3,"")</f>
        <v>20260616</v>
      </c>
      <c r="C66" s="41" t="s">
        <v>154</v>
      </c>
      <c r="D66" s="41" t="s">
        <v>155</v>
      </c>
      <c r="E66" s="41"/>
      <c r="F66" s="28" t="n">
        <v>106</v>
      </c>
      <c r="G66" s="41" t="s">
        <v>30</v>
      </c>
      <c r="H66" s="41" t="n">
        <v>96</v>
      </c>
      <c r="I66" s="41" t="n">
        <v>10</v>
      </c>
      <c r="J66" s="41"/>
      <c r="K66" s="41"/>
      <c r="L66" s="41"/>
      <c r="M66" s="44" t="s">
        <v>156</v>
      </c>
      <c r="N66" s="43" t="inlineStr">
        <is>
          <t>2027-11-01</t>
        </is>
      </c>
      <c r="O66" s="43" t="s">
        <v>150</v>
      </c>
      <c r="P66" s="25" t="s">
        <v>157</v>
      </c>
    </row>
    <row r="67" customFormat="false" ht="36" hidden="false" customHeight="true" outlineLevel="0" collapsed="false">
      <c r="A67" s="17" t="n">
        <v>38</v>
      </c>
      <c r="B67" s="40" t="str">
        <f aca="false">IF(C67&lt;&gt;"",$N$3,"")</f>
        <v>20260616</v>
      </c>
      <c r="C67" s="41" t="s">
        <v>126</v>
      </c>
      <c r="D67" s="41" t="s">
        <v>127</v>
      </c>
      <c r="E67" s="41"/>
      <c r="F67" s="28" t="n">
        <v>68</v>
      </c>
      <c r="G67" s="41" t="s">
        <v>30</v>
      </c>
      <c r="H67" s="41" t="n">
        <v>68</v>
      </c>
      <c r="I67" s="41"/>
      <c r="J67" s="41"/>
      <c r="K67" s="41"/>
      <c r="L67" s="41"/>
      <c r="M67" s="44" t="s">
        <v>128</v>
      </c>
      <c r="N67" s="43" t="inlineStr">
        <is>
          <t>2028-02-01</t>
        </is>
      </c>
      <c r="O67" s="43" t="s">
        <v>150</v>
      </c>
    </row>
    <row r="68" customFormat="false" ht="36" hidden="false" customHeight="true" outlineLevel="0" collapsed="false">
      <c r="A68" s="17" t="n">
        <v>39</v>
      </c>
      <c r="B68" s="40" t="str">
        <f aca="false">IF(C68&lt;&gt;"",$N$3,"")</f>
        <v>20260616</v>
      </c>
      <c r="C68" s="41" t="s">
        <v>158</v>
      </c>
      <c r="D68" s="41" t="s">
        <v>159</v>
      </c>
      <c r="E68" s="41"/>
      <c r="F68" s="28" t="n">
        <v>44</v>
      </c>
      <c r="G68" s="41" t="s">
        <v>30</v>
      </c>
      <c r="H68" s="41" t="n">
        <v>44</v>
      </c>
      <c r="I68" s="41"/>
      <c r="J68" s="41"/>
      <c r="K68" s="41"/>
      <c r="L68" s="41"/>
      <c r="M68" s="44" t="s">
        <v>160</v>
      </c>
      <c r="N68" s="43" t="inlineStr">
        <is>
          <t>2028-12-31</t>
        </is>
      </c>
      <c r="O68" s="43" t="s">
        <v>150</v>
      </c>
    </row>
    <row r="69" customFormat="false" ht="36" hidden="false" customHeight="true" outlineLevel="0" collapsed="false">
      <c r="A69" s="17" t="n">
        <v>40</v>
      </c>
      <c r="B69" s="40" t="str">
        <f aca="false">IF(C69&lt;&gt;"",$N$3,"")</f>
        <v>20260616</v>
      </c>
      <c r="C69" s="41" t="s">
        <v>139</v>
      </c>
      <c r="D69" s="41" t="s">
        <v>110</v>
      </c>
      <c r="E69" s="41"/>
      <c r="F69" s="28" t="n">
        <v>35</v>
      </c>
      <c r="G69" s="41" t="n">
        <v>35</v>
      </c>
      <c r="H69" s="41" t="n">
        <v>35</v>
      </c>
      <c r="I69" s="41"/>
      <c r="J69" s="41"/>
      <c r="K69" s="41"/>
      <c r="L69" s="41"/>
      <c r="M69" s="44" t="s">
        <v>123</v>
      </c>
      <c r="N69" s="22" t="inlineStr">
        <is>
          <t>2029-01-01</t>
        </is>
      </c>
      <c r="O69" s="43" t="s">
        <v>150</v>
      </c>
    </row>
    <row r="70" customFormat="false" ht="36" hidden="false" customHeight="true" outlineLevel="0" collapsed="false">
      <c r="A70" s="17" t="n">
        <v>41</v>
      </c>
      <c r="B70" s="40" t="str">
        <f aca="false">IF(C70&lt;&gt;"",$N$3,"")</f>
        <v>20260616</v>
      </c>
      <c r="C70" s="41" t="s">
        <v>139</v>
      </c>
      <c r="D70" s="41" t="s">
        <v>110</v>
      </c>
      <c r="E70" s="41"/>
      <c r="F70" s="28" t="n">
        <v>31</v>
      </c>
      <c r="G70" s="41" t="s">
        <v>30</v>
      </c>
      <c r="H70" s="41" t="n">
        <v>31</v>
      </c>
      <c r="I70" s="41"/>
      <c r="J70" s="41"/>
      <c r="K70" s="41"/>
      <c r="L70" s="41"/>
      <c r="M70" s="44" t="s">
        <v>123</v>
      </c>
      <c r="N70" s="22" t="inlineStr">
        <is>
          <t>2029-01-01</t>
        </is>
      </c>
      <c r="O70" s="43" t="s">
        <v>150</v>
      </c>
    </row>
    <row r="71" customFormat="false" ht="36" hidden="false" customHeight="true" outlineLevel="0" collapsed="false">
      <c r="A71" s="17" t="n">
        <v>42</v>
      </c>
      <c r="B71" s="40" t="str">
        <f aca="false">IF(C71&lt;&gt;"",$N$3,"")</f>
        <v>20260616</v>
      </c>
      <c r="C71" s="41" t="s">
        <v>139</v>
      </c>
      <c r="D71" s="41" t="s">
        <v>110</v>
      </c>
      <c r="E71" s="41"/>
      <c r="F71" s="28" t="n">
        <v>227</v>
      </c>
      <c r="G71" s="41" t="n">
        <v>35</v>
      </c>
      <c r="H71" s="41" t="n">
        <v>227</v>
      </c>
      <c r="I71" s="41"/>
      <c r="J71" s="41"/>
      <c r="K71" s="41"/>
      <c r="L71" s="41"/>
      <c r="M71" s="44" t="s">
        <v>123</v>
      </c>
      <c r="N71" s="22" t="inlineStr">
        <is>
          <t>2029-01-01</t>
        </is>
      </c>
      <c r="O71" s="43" t="s">
        <v>150</v>
      </c>
    </row>
    <row r="72" customFormat="false" ht="36" hidden="false" customHeight="true" outlineLevel="0" collapsed="false">
      <c r="A72" s="17" t="n">
        <v>43</v>
      </c>
      <c r="B72" s="40" t="str">
        <f aca="false">IF(C72&lt;&gt;"",$N$3,"")</f>
        <v>20260616</v>
      </c>
      <c r="C72" s="41" t="s">
        <v>139</v>
      </c>
      <c r="D72" s="41" t="s">
        <v>110</v>
      </c>
      <c r="E72" s="41"/>
      <c r="F72" s="28" t="n">
        <v>237</v>
      </c>
      <c r="G72" s="41" t="n">
        <v>35</v>
      </c>
      <c r="H72" s="41" t="n">
        <v>35</v>
      </c>
      <c r="I72" s="47" t="n">
        <v>3</v>
      </c>
      <c r="J72" s="41"/>
      <c r="K72" s="41"/>
      <c r="L72" s="41"/>
      <c r="M72" s="47" t="s">
        <v>143</v>
      </c>
      <c r="N72" s="43" t="inlineStr">
        <is>
          <t>2029-01-01</t>
        </is>
      </c>
      <c r="O72" s="43" t="s">
        <v>150</v>
      </c>
      <c r="P72" s="45"/>
    </row>
    <row r="73" customFormat="false" ht="36" hidden="false" customHeight="true" outlineLevel="0" collapsed="false">
      <c r="A73" s="17"/>
      <c r="B73" s="40"/>
      <c r="C73" s="41"/>
      <c r="D73" s="41"/>
      <c r="E73" s="41"/>
      <c r="F73" s="28"/>
      <c r="G73" s="41"/>
      <c r="H73" s="41" t="n">
        <v>134</v>
      </c>
      <c r="I73" s="47" t="n">
        <v>10</v>
      </c>
      <c r="J73" s="41"/>
      <c r="K73" s="41"/>
      <c r="L73" s="41"/>
      <c r="M73" s="47" t="s">
        <v>123</v>
      </c>
      <c r="N73" s="22" t="inlineStr">
        <is>
          <t>2029-01-01</t>
        </is>
      </c>
      <c r="O73" s="43" t="s">
        <v>150</v>
      </c>
      <c r="P73" s="45" t="s">
        <v>161</v>
      </c>
    </row>
    <row r="74" customFormat="false" ht="36" hidden="false" customHeight="true" outlineLevel="0" collapsed="false">
      <c r="A74" s="17"/>
      <c r="B74" s="40"/>
      <c r="C74" s="41"/>
      <c r="D74" s="41"/>
      <c r="E74" s="41"/>
      <c r="F74" s="28"/>
      <c r="G74" s="41"/>
      <c r="H74" s="41" t="n">
        <v>53</v>
      </c>
      <c r="I74" s="47" t="n">
        <v>2</v>
      </c>
      <c r="J74" s="41"/>
      <c r="K74" s="41"/>
      <c r="L74" s="41"/>
      <c r="M74" s="47" t="s">
        <v>111</v>
      </c>
      <c r="N74" s="22" t="inlineStr">
        <is>
          <t>2029-01-01</t>
        </is>
      </c>
      <c r="O74" s="43" t="s">
        <v>150</v>
      </c>
      <c r="P74" s="45"/>
    </row>
    <row r="75" customFormat="false" ht="36" hidden="false" customHeight="true" outlineLevel="0" collapsed="false">
      <c r="A75" s="17" t="n">
        <v>44</v>
      </c>
      <c r="B75" s="40" t="str">
        <f aca="false">IF(C75&lt;&gt;"",$N$3,"")</f>
        <v>20260616</v>
      </c>
      <c r="C75" s="41" t="s">
        <v>149</v>
      </c>
      <c r="D75" s="41" t="s">
        <v>121</v>
      </c>
      <c r="E75" s="41"/>
      <c r="F75" s="28" t="n">
        <v>66</v>
      </c>
      <c r="G75" s="41" t="n">
        <v>32</v>
      </c>
      <c r="H75" s="41" t="n">
        <v>66</v>
      </c>
      <c r="I75" s="41"/>
      <c r="J75" s="41"/>
      <c r="K75" s="41"/>
      <c r="L75" s="41"/>
      <c r="M75" s="44" t="s">
        <v>162</v>
      </c>
      <c r="N75" s="43" t="inlineStr">
        <is>
          <t>2027-11-01</t>
        </is>
      </c>
      <c r="O75" s="43" t="s">
        <v>150</v>
      </c>
    </row>
    <row r="76" customFormat="false" ht="36" hidden="false" customHeight="true" outlineLevel="0" collapsed="false">
      <c r="A76" s="17" t="n">
        <v>45</v>
      </c>
      <c r="B76" s="40" t="str">
        <f aca="false">IF(C76&lt;&gt;"",$N$3,"")</f>
        <v>20260616</v>
      </c>
      <c r="C76" s="41" t="s">
        <v>149</v>
      </c>
      <c r="D76" s="41" t="s">
        <v>121</v>
      </c>
      <c r="E76" s="41"/>
      <c r="F76" s="28" t="n">
        <v>60</v>
      </c>
      <c r="G76" s="41" t="n">
        <v>32</v>
      </c>
      <c r="H76" s="41" t="n">
        <v>60</v>
      </c>
      <c r="I76" s="41"/>
      <c r="J76" s="41"/>
      <c r="K76" s="41"/>
      <c r="L76" s="41"/>
      <c r="M76" s="44" t="s">
        <v>163</v>
      </c>
      <c r="N76" s="48"/>
      <c r="O76" s="43" t="s">
        <v>150</v>
      </c>
    </row>
    <row r="77" customFormat="false" ht="36" hidden="false" customHeight="true" outlineLevel="0" collapsed="false">
      <c r="A77" s="17" t="n">
        <v>46</v>
      </c>
      <c r="B77" s="40" t="str">
        <f aca="false">IF(C77&lt;&gt;"",$N$3,"")</f>
        <v>20260616</v>
      </c>
      <c r="C77" s="41" t="s">
        <v>149</v>
      </c>
      <c r="D77" s="41" t="s">
        <v>121</v>
      </c>
      <c r="E77" s="41"/>
      <c r="F77" s="28" t="n">
        <v>2</v>
      </c>
      <c r="G77" s="41" t="s">
        <v>30</v>
      </c>
      <c r="H77" s="41" t="n">
        <v>2</v>
      </c>
      <c r="I77" s="41"/>
      <c r="J77" s="41"/>
      <c r="K77" s="41"/>
      <c r="L77" s="41"/>
      <c r="M77" s="44" t="s">
        <v>122</v>
      </c>
      <c r="N77" s="22" t="inlineStr">
        <is>
          <t>2027-11-01</t>
        </is>
      </c>
      <c r="O77" s="43" t="s">
        <v>150</v>
      </c>
    </row>
    <row r="78" customFormat="false" ht="36" hidden="false" customHeight="true" outlineLevel="0" collapsed="false">
      <c r="A78" s="17" t="n">
        <v>47</v>
      </c>
      <c r="B78" s="40" t="str">
        <f aca="false">IF(C78&lt;&gt;"",$N$3,"")</f>
        <v>20260616</v>
      </c>
      <c r="C78" s="41" t="s">
        <v>151</v>
      </c>
      <c r="D78" s="41" t="s">
        <v>152</v>
      </c>
      <c r="E78" s="41"/>
      <c r="F78" s="28" t="n">
        <v>384</v>
      </c>
      <c r="G78" s="41" t="n">
        <v>175</v>
      </c>
      <c r="H78" s="41" t="n">
        <v>384</v>
      </c>
      <c r="I78" s="41"/>
      <c r="J78" s="41"/>
      <c r="K78" s="41"/>
      <c r="L78" s="41"/>
      <c r="M78" s="44" t="s">
        <v>153</v>
      </c>
      <c r="N78" s="43" t="inlineStr">
        <is>
          <t>2028-11-01</t>
        </is>
      </c>
      <c r="O78" s="43" t="s">
        <v>150</v>
      </c>
    </row>
    <row r="79" customFormat="false" ht="36" hidden="false" customHeight="true" outlineLevel="0" collapsed="false">
      <c r="A79" s="17" t="n">
        <v>48</v>
      </c>
      <c r="B79" s="40" t="str">
        <f aca="false">IF(C79&lt;&gt;"",$N$3,"")</f>
        <v>20260616</v>
      </c>
      <c r="C79" s="41" t="s">
        <v>126</v>
      </c>
      <c r="D79" s="41" t="s">
        <v>127</v>
      </c>
      <c r="E79" s="41"/>
      <c r="F79" s="28" t="n">
        <v>2</v>
      </c>
      <c r="G79" s="41" t="s">
        <v>30</v>
      </c>
      <c r="H79" s="41" t="n">
        <v>2</v>
      </c>
      <c r="I79" s="41"/>
      <c r="J79" s="41"/>
      <c r="K79" s="41"/>
      <c r="L79" s="41"/>
      <c r="M79" s="44" t="s">
        <v>128</v>
      </c>
      <c r="N79" s="43" t="inlineStr">
        <is>
          <t>2028-02-01</t>
        </is>
      </c>
      <c r="O79" s="43" t="s">
        <v>150</v>
      </c>
    </row>
    <row r="80" customFormat="false" ht="36" hidden="false" customHeight="true" outlineLevel="0" collapsed="false">
      <c r="A80" s="17" t="n">
        <v>49</v>
      </c>
      <c r="B80" s="40" t="str">
        <f aca="false">IF(C80&lt;&gt;"",$N$3,"")</f>
        <v>20260616</v>
      </c>
      <c r="C80" s="41" t="s">
        <v>126</v>
      </c>
      <c r="D80" s="41" t="s">
        <v>127</v>
      </c>
      <c r="E80" s="41"/>
      <c r="F80" s="28" t="n">
        <v>10</v>
      </c>
      <c r="G80" s="41" t="s">
        <v>30</v>
      </c>
      <c r="H80" s="41"/>
      <c r="I80" s="41" t="n">
        <v>10</v>
      </c>
      <c r="J80" s="41"/>
      <c r="K80" s="41"/>
      <c r="L80" s="41"/>
      <c r="M80" s="44" t="s">
        <v>128</v>
      </c>
      <c r="N80" s="43" t="inlineStr">
        <is>
          <t>2028-02-01</t>
        </is>
      </c>
      <c r="O80" s="43" t="s">
        <v>150</v>
      </c>
      <c r="P80" s="25" t="s">
        <v>157</v>
      </c>
    </row>
    <row r="81" customFormat="false" ht="36" hidden="false" customHeight="true" outlineLevel="0" collapsed="false">
      <c r="A81" s="17" t="n">
        <v>50</v>
      </c>
      <c r="B81" s="40" t="str">
        <f aca="false">IF(C81&lt;&gt;"",$N$3,"")</f>
        <v>20260616</v>
      </c>
      <c r="C81" s="41" t="s">
        <v>126</v>
      </c>
      <c r="D81" s="41" t="s">
        <v>127</v>
      </c>
      <c r="E81" s="41"/>
      <c r="F81" s="28" t="n">
        <v>70</v>
      </c>
      <c r="G81" s="41" t="s">
        <v>30</v>
      </c>
      <c r="H81" s="41" t="n">
        <v>66</v>
      </c>
      <c r="I81" s="44" t="n">
        <v>3</v>
      </c>
      <c r="J81" s="41"/>
      <c r="K81" s="41"/>
      <c r="L81" s="41"/>
      <c r="M81" s="44" t="s">
        <v>128</v>
      </c>
      <c r="N81" s="43" t="inlineStr">
        <is>
          <t>2028-02-01</t>
        </is>
      </c>
      <c r="O81" s="43" t="s">
        <v>150</v>
      </c>
      <c r="P81" s="49" t="s">
        <v>164</v>
      </c>
    </row>
    <row r="82" customFormat="false" ht="36" hidden="false" customHeight="true" outlineLevel="0" collapsed="false">
      <c r="A82" s="17"/>
      <c r="B82" s="40"/>
      <c r="C82" s="41"/>
      <c r="D82" s="41"/>
      <c r="E82" s="41"/>
      <c r="F82" s="28"/>
      <c r="G82" s="41"/>
      <c r="H82" s="41" t="n">
        <v>1</v>
      </c>
      <c r="I82" s="41"/>
      <c r="J82" s="41"/>
      <c r="K82" s="41"/>
      <c r="L82" s="41"/>
      <c r="M82" s="44" t="s">
        <v>165</v>
      </c>
      <c r="N82" s="43" t="inlineStr">
        <is>
          <t>2028-03-01</t>
        </is>
      </c>
      <c r="O82" s="43" t="s">
        <v>150</v>
      </c>
    </row>
    <row r="83" customFormat="false" ht="36" hidden="false" customHeight="true" outlineLevel="0" collapsed="false">
      <c r="A83" s="17" t="n">
        <v>51</v>
      </c>
      <c r="B83" s="40" t="str">
        <f aca="false">IF(C83&lt;&gt;"",$N$3,"")</f>
        <v>20260616</v>
      </c>
      <c r="C83" s="41" t="s">
        <v>154</v>
      </c>
      <c r="D83" s="41" t="s">
        <v>155</v>
      </c>
      <c r="E83" s="41"/>
      <c r="F83" s="28" t="n">
        <v>168</v>
      </c>
      <c r="G83" s="41" t="s">
        <v>30</v>
      </c>
      <c r="H83" s="41" t="n">
        <v>21</v>
      </c>
      <c r="I83" s="41" t="n">
        <v>1</v>
      </c>
      <c r="J83" s="41"/>
      <c r="K83" s="41"/>
      <c r="L83" s="41"/>
      <c r="M83" s="44" t="s">
        <v>166</v>
      </c>
      <c r="N83" s="43" t="inlineStr">
        <is>
          <t>2027-10-01</t>
        </is>
      </c>
      <c r="O83" s="43" t="s">
        <v>150</v>
      </c>
      <c r="P83" s="25" t="s">
        <v>57</v>
      </c>
    </row>
    <row r="84" customFormat="false" ht="36" hidden="false" customHeight="true" outlineLevel="0" collapsed="false">
      <c r="A84" s="17"/>
      <c r="B84" s="40"/>
      <c r="C84" s="41"/>
      <c r="D84" s="41"/>
      <c r="E84" s="41"/>
      <c r="F84" s="28"/>
      <c r="G84" s="41"/>
      <c r="H84" s="41" t="n">
        <v>146</v>
      </c>
      <c r="I84" s="41"/>
      <c r="J84" s="41"/>
      <c r="K84" s="41"/>
      <c r="L84" s="41"/>
      <c r="M84" s="44" t="s">
        <v>156</v>
      </c>
      <c r="N84" s="43" t="inlineStr">
        <is>
          <t>2027-11-01</t>
        </is>
      </c>
      <c r="O84" s="43" t="s">
        <v>150</v>
      </c>
    </row>
    <row r="85" customFormat="false" ht="36" hidden="false" customHeight="true" outlineLevel="0" collapsed="false">
      <c r="A85" s="17" t="n">
        <v>52</v>
      </c>
      <c r="B85" s="40" t="str">
        <f aca="false">IF(C85&lt;&gt;"",$N$3,"")</f>
        <v>20260616</v>
      </c>
      <c r="C85" s="41" t="s">
        <v>134</v>
      </c>
      <c r="D85" s="41" t="s">
        <v>135</v>
      </c>
      <c r="E85" s="41"/>
      <c r="F85" s="28" t="n">
        <v>2</v>
      </c>
      <c r="G85" s="41" t="s">
        <v>30</v>
      </c>
      <c r="H85" s="41"/>
      <c r="I85" s="41" t="n">
        <v>2</v>
      </c>
      <c r="J85" s="41"/>
      <c r="K85" s="41"/>
      <c r="L85" s="41"/>
      <c r="M85" s="44" t="s">
        <v>136</v>
      </c>
      <c r="N85" s="43" t="inlineStr">
        <is>
          <t>2028-05-01</t>
        </is>
      </c>
      <c r="O85" s="43" t="s">
        <v>150</v>
      </c>
      <c r="P85" s="25" t="s">
        <v>167</v>
      </c>
    </row>
    <row r="86" customFormat="false" ht="36" hidden="false" customHeight="true" outlineLevel="0" collapsed="false">
      <c r="A86" s="17" t="n">
        <v>53</v>
      </c>
      <c r="B86" s="40" t="str">
        <f aca="false">IF(C86&lt;&gt;"",$N$3,"")</f>
        <v>20260616</v>
      </c>
      <c r="C86" s="41" t="s">
        <v>149</v>
      </c>
      <c r="D86" s="41" t="s">
        <v>121</v>
      </c>
      <c r="E86" s="41"/>
      <c r="F86" s="28" t="n">
        <v>32</v>
      </c>
      <c r="G86" s="41" t="n">
        <v>32</v>
      </c>
      <c r="H86" s="41" t="n">
        <v>32</v>
      </c>
      <c r="I86" s="41"/>
      <c r="J86" s="41"/>
      <c r="K86" s="41"/>
      <c r="L86" s="41"/>
      <c r="M86" s="44" t="s">
        <v>168</v>
      </c>
      <c r="N86" s="43" t="inlineStr">
        <is>
          <t>2028-05-01</t>
        </is>
      </c>
      <c r="O86" s="43" t="s">
        <v>150</v>
      </c>
    </row>
    <row r="87" customFormat="false" ht="36" hidden="false" customHeight="true" outlineLevel="0" collapsed="false">
      <c r="A87" s="17" t="n">
        <v>54</v>
      </c>
      <c r="B87" s="40" t="str">
        <f aca="false">IF(C87&lt;&gt;"",$N$3,"")</f>
        <v>20260616</v>
      </c>
      <c r="C87" s="41" t="s">
        <v>126</v>
      </c>
      <c r="D87" s="41" t="s">
        <v>127</v>
      </c>
      <c r="E87" s="41"/>
      <c r="F87" s="28" t="n">
        <v>28</v>
      </c>
      <c r="G87" s="41" t="s">
        <v>30</v>
      </c>
      <c r="H87" s="41" t="n">
        <v>28</v>
      </c>
      <c r="I87" s="41"/>
      <c r="J87" s="41"/>
      <c r="K87" s="41"/>
      <c r="L87" s="41"/>
      <c r="M87" s="44" t="s">
        <v>128</v>
      </c>
      <c r="N87" s="43" t="inlineStr">
        <is>
          <t>2028-02-01</t>
        </is>
      </c>
      <c r="O87" s="43" t="s">
        <v>150</v>
      </c>
    </row>
    <row r="88" customFormat="false" ht="36" hidden="false" customHeight="true" outlineLevel="0" collapsed="false">
      <c r="A88" s="17" t="n">
        <v>55</v>
      </c>
      <c r="B88" s="40" t="str">
        <f aca="false">IF(C88&lt;&gt;"",$N$3,"")</f>
        <v>20260616</v>
      </c>
      <c r="C88" s="41" t="s">
        <v>154</v>
      </c>
      <c r="D88" s="41" t="s">
        <v>155</v>
      </c>
      <c r="E88" s="41"/>
      <c r="F88" s="28" t="n">
        <v>32</v>
      </c>
      <c r="G88" s="41" t="s">
        <v>30</v>
      </c>
      <c r="H88" s="41" t="n">
        <v>32</v>
      </c>
      <c r="I88" s="41"/>
      <c r="J88" s="41"/>
      <c r="K88" s="41"/>
      <c r="L88" s="41"/>
      <c r="M88" s="44" t="s">
        <v>156</v>
      </c>
      <c r="N88" s="43" t="inlineStr">
        <is>
          <t>2027-11-01</t>
        </is>
      </c>
      <c r="O88" s="43" t="s">
        <v>150</v>
      </c>
    </row>
    <row r="89" customFormat="false" ht="36" hidden="false" customHeight="true" outlineLevel="0" collapsed="false">
      <c r="A89" s="17" t="n">
        <v>56</v>
      </c>
      <c r="B89" s="40" t="str">
        <f aca="false">IF(C89&lt;&gt;"",$N$3,"")</f>
        <v>20260616</v>
      </c>
      <c r="C89" s="41" t="s">
        <v>149</v>
      </c>
      <c r="D89" s="41" t="s">
        <v>121</v>
      </c>
      <c r="E89" s="41"/>
      <c r="F89" s="28" t="n">
        <v>208</v>
      </c>
      <c r="G89" s="41" t="n">
        <v>32</v>
      </c>
      <c r="H89" s="41" t="n">
        <v>8</v>
      </c>
      <c r="I89" s="41"/>
      <c r="J89" s="41"/>
      <c r="K89" s="41"/>
      <c r="L89" s="41"/>
      <c r="M89" s="44" t="s">
        <v>122</v>
      </c>
      <c r="N89" s="22" t="inlineStr">
        <is>
          <t>2027-11-01</t>
        </is>
      </c>
      <c r="O89" s="43" t="s">
        <v>169</v>
      </c>
    </row>
    <row r="90" customFormat="false" ht="36" hidden="false" customHeight="true" outlineLevel="0" collapsed="false">
      <c r="A90" s="17"/>
      <c r="B90" s="40"/>
      <c r="C90" s="41"/>
      <c r="D90" s="41"/>
      <c r="E90" s="41"/>
      <c r="F90" s="28"/>
      <c r="G90" s="41"/>
      <c r="H90" s="41" t="n">
        <v>4</v>
      </c>
      <c r="I90" s="41"/>
      <c r="J90" s="41"/>
      <c r="K90" s="41"/>
      <c r="L90" s="41"/>
      <c r="M90" s="44" t="s">
        <v>170</v>
      </c>
      <c r="N90" s="43" t="inlineStr">
        <is>
          <t>2027-06-01</t>
        </is>
      </c>
      <c r="O90" s="43" t="s">
        <v>169</v>
      </c>
    </row>
    <row r="91" customFormat="false" ht="36" hidden="false" customHeight="true" outlineLevel="0" collapsed="false">
      <c r="A91" s="17"/>
      <c r="B91" s="40"/>
      <c r="C91" s="41"/>
      <c r="D91" s="41"/>
      <c r="E91" s="41"/>
      <c r="F91" s="28"/>
      <c r="G91" s="41"/>
      <c r="H91" s="41" t="n">
        <v>36</v>
      </c>
      <c r="I91" s="41"/>
      <c r="J91" s="41"/>
      <c r="K91" s="41"/>
      <c r="L91" s="41"/>
      <c r="M91" s="44" t="s">
        <v>171</v>
      </c>
      <c r="N91" s="43" t="inlineStr">
        <is>
          <t>2028-04-01</t>
        </is>
      </c>
      <c r="O91" s="43" t="s">
        <v>169</v>
      </c>
    </row>
    <row r="92" customFormat="false" ht="36" hidden="false" customHeight="true" outlineLevel="0" collapsed="false">
      <c r="A92" s="17"/>
      <c r="B92" s="40"/>
      <c r="C92" s="41"/>
      <c r="D92" s="41"/>
      <c r="E92" s="41"/>
      <c r="F92" s="28"/>
      <c r="G92" s="41"/>
      <c r="H92" s="41" t="n">
        <v>153</v>
      </c>
      <c r="I92" s="41" t="n">
        <v>7</v>
      </c>
      <c r="J92" s="41"/>
      <c r="K92" s="41"/>
      <c r="L92" s="41"/>
      <c r="M92" s="44" t="s">
        <v>162</v>
      </c>
      <c r="N92" s="43" t="inlineStr">
        <is>
          <t>2027-11-01</t>
        </is>
      </c>
      <c r="O92" s="43" t="s">
        <v>169</v>
      </c>
      <c r="P92" s="25" t="s">
        <v>172</v>
      </c>
    </row>
    <row r="93" customFormat="false" ht="36" hidden="false" customHeight="true" outlineLevel="0" collapsed="false">
      <c r="A93" s="17" t="n">
        <v>57</v>
      </c>
      <c r="B93" s="40" t="str">
        <f aca="false">IF(C93&lt;&gt;"",$N$3,"")</f>
        <v>20260616</v>
      </c>
      <c r="C93" s="41" t="s">
        <v>139</v>
      </c>
      <c r="D93" s="41" t="s">
        <v>110</v>
      </c>
      <c r="E93" s="41"/>
      <c r="F93" s="28" t="n">
        <v>159</v>
      </c>
      <c r="G93" s="41" t="n">
        <v>35</v>
      </c>
      <c r="H93" s="41" t="n">
        <v>159</v>
      </c>
      <c r="I93" s="41"/>
      <c r="J93" s="41"/>
      <c r="K93" s="41"/>
      <c r="L93" s="41"/>
      <c r="M93" s="44" t="s">
        <v>123</v>
      </c>
      <c r="N93" s="22" t="inlineStr">
        <is>
          <t>2029-01-01</t>
        </is>
      </c>
      <c r="O93" s="43" t="s">
        <v>169</v>
      </c>
    </row>
    <row r="94" customFormat="false" ht="36" hidden="false" customHeight="true" outlineLevel="0" collapsed="false">
      <c r="A94" s="17" t="n">
        <v>58</v>
      </c>
      <c r="B94" s="40" t="str">
        <f aca="false">IF(C94&lt;&gt;"",$N$3,"")</f>
        <v>20260616</v>
      </c>
      <c r="C94" s="41" t="s">
        <v>134</v>
      </c>
      <c r="D94" s="41" t="s">
        <v>135</v>
      </c>
      <c r="E94" s="41"/>
      <c r="F94" s="28" t="n">
        <v>65</v>
      </c>
      <c r="G94" s="41" t="s">
        <v>30</v>
      </c>
      <c r="H94" s="41"/>
      <c r="I94" s="41" t="n">
        <v>47</v>
      </c>
      <c r="J94" s="41"/>
      <c r="K94" s="41"/>
      <c r="L94" s="41"/>
      <c r="M94" s="44" t="s">
        <v>136</v>
      </c>
      <c r="N94" s="43" t="inlineStr">
        <is>
          <t>2028-05-01</t>
        </is>
      </c>
      <c r="O94" s="43" t="s">
        <v>169</v>
      </c>
      <c r="P94" s="25" t="s">
        <v>173</v>
      </c>
    </row>
    <row r="95" customFormat="false" ht="36" hidden="false" customHeight="true" outlineLevel="0" collapsed="false">
      <c r="A95" s="17"/>
      <c r="B95" s="40"/>
      <c r="C95" s="41"/>
      <c r="D95" s="41"/>
      <c r="E95" s="41"/>
      <c r="F95" s="28"/>
      <c r="G95" s="41"/>
      <c r="H95" s="41"/>
      <c r="I95" s="41" t="n">
        <v>18</v>
      </c>
      <c r="J95" s="41"/>
      <c r="K95" s="41"/>
      <c r="L95" s="41"/>
      <c r="M95" s="44" t="s">
        <v>136</v>
      </c>
      <c r="N95" s="43" t="inlineStr">
        <is>
          <t>2028-05-01</t>
        </is>
      </c>
      <c r="O95" s="43" t="s">
        <v>169</v>
      </c>
      <c r="P95" s="25" t="s">
        <v>174</v>
      </c>
    </row>
    <row r="96" customFormat="false" ht="36" hidden="false" customHeight="true" outlineLevel="0" collapsed="false">
      <c r="A96" s="17" t="n">
        <v>59</v>
      </c>
      <c r="B96" s="40" t="str">
        <f aca="false">IF(C96&lt;&gt;"",$N$3,"")</f>
        <v>20260616</v>
      </c>
      <c r="C96" s="41" t="s">
        <v>151</v>
      </c>
      <c r="D96" s="41" t="s">
        <v>152</v>
      </c>
      <c r="E96" s="41"/>
      <c r="F96" s="28" t="n">
        <v>78</v>
      </c>
      <c r="G96" s="41" t="s">
        <v>30</v>
      </c>
      <c r="H96" s="41" t="n">
        <v>78</v>
      </c>
      <c r="I96" s="41"/>
      <c r="J96" s="41"/>
      <c r="K96" s="41"/>
      <c r="L96" s="41"/>
      <c r="M96" s="44" t="s">
        <v>175</v>
      </c>
      <c r="N96" s="48"/>
      <c r="O96" s="43" t="s">
        <v>169</v>
      </c>
    </row>
    <row r="97" customFormat="false" ht="36" hidden="false" customHeight="true" outlineLevel="0" collapsed="false">
      <c r="A97" s="17" t="n">
        <v>60</v>
      </c>
      <c r="B97" s="40" t="str">
        <f aca="false">IF(C97&lt;&gt;"",$N$3,"")</f>
        <v>20260616</v>
      </c>
      <c r="C97" s="41" t="s">
        <v>149</v>
      </c>
      <c r="D97" s="41" t="s">
        <v>121</v>
      </c>
      <c r="E97" s="41"/>
      <c r="F97" s="28" t="n">
        <v>146</v>
      </c>
      <c r="G97" s="41" t="n">
        <v>35</v>
      </c>
      <c r="H97" s="41" t="n">
        <v>146</v>
      </c>
      <c r="I97" s="41"/>
      <c r="J97" s="41"/>
      <c r="K97" s="41"/>
      <c r="L97" s="41"/>
      <c r="M97" s="44" t="s">
        <v>122</v>
      </c>
      <c r="N97" s="22" t="inlineStr">
        <is>
          <t>2027-11-01</t>
        </is>
      </c>
      <c r="O97" s="43" t="s">
        <v>169</v>
      </c>
    </row>
    <row r="98" customFormat="false" ht="36" hidden="false" customHeight="true" outlineLevel="0" collapsed="false">
      <c r="A98" s="17" t="n">
        <v>61</v>
      </c>
      <c r="B98" s="40" t="str">
        <f aca="false">IF(C98&lt;&gt;"",$N$3,"")</f>
        <v>20260616</v>
      </c>
      <c r="C98" s="41" t="s">
        <v>149</v>
      </c>
      <c r="D98" s="41" t="s">
        <v>121</v>
      </c>
      <c r="E98" s="41"/>
      <c r="F98" s="28" t="n">
        <v>320</v>
      </c>
      <c r="G98" s="41" t="s">
        <v>30</v>
      </c>
      <c r="H98" s="41" t="n">
        <v>72</v>
      </c>
      <c r="I98" s="41"/>
      <c r="J98" s="41"/>
      <c r="K98" s="41"/>
      <c r="L98" s="41"/>
      <c r="M98" s="44" t="s">
        <v>162</v>
      </c>
      <c r="N98" s="43" t="inlineStr">
        <is>
          <t>2027-11-01</t>
        </is>
      </c>
      <c r="O98" s="43" t="s">
        <v>169</v>
      </c>
    </row>
    <row r="99" customFormat="false" ht="36" hidden="false" customHeight="true" outlineLevel="0" collapsed="false">
      <c r="A99" s="17"/>
      <c r="B99" s="40"/>
      <c r="C99" s="41"/>
      <c r="D99" s="41"/>
      <c r="E99" s="41"/>
      <c r="F99" s="28"/>
      <c r="G99" s="41"/>
      <c r="H99" s="41" t="n">
        <v>104</v>
      </c>
      <c r="I99" s="41"/>
      <c r="J99" s="41"/>
      <c r="K99" s="41"/>
      <c r="L99" s="41"/>
      <c r="M99" s="44" t="s">
        <v>168</v>
      </c>
      <c r="N99" s="43" t="inlineStr">
        <is>
          <t>2028-05-01</t>
        </is>
      </c>
      <c r="O99" s="43" t="s">
        <v>169</v>
      </c>
    </row>
    <row r="100" customFormat="false" ht="36" hidden="false" customHeight="true" outlineLevel="0" collapsed="false">
      <c r="A100" s="17"/>
      <c r="B100" s="40"/>
      <c r="C100" s="41"/>
      <c r="D100" s="41"/>
      <c r="E100" s="41"/>
      <c r="F100" s="28"/>
      <c r="G100" s="41"/>
      <c r="H100" s="41" t="n">
        <v>42</v>
      </c>
      <c r="I100" s="41"/>
      <c r="J100" s="41"/>
      <c r="K100" s="41"/>
      <c r="L100" s="41"/>
      <c r="M100" s="44" t="s">
        <v>171</v>
      </c>
      <c r="N100" s="43" t="inlineStr">
        <is>
          <t>2028-04-01</t>
        </is>
      </c>
      <c r="O100" s="43" t="s">
        <v>169</v>
      </c>
    </row>
    <row r="101" customFormat="false" ht="36" hidden="false" customHeight="true" outlineLevel="0" collapsed="false">
      <c r="A101" s="17"/>
      <c r="B101" s="40"/>
      <c r="C101" s="41"/>
      <c r="D101" s="41"/>
      <c r="E101" s="41"/>
      <c r="F101" s="28"/>
      <c r="G101" s="41"/>
      <c r="H101" s="41" t="n">
        <v>14</v>
      </c>
      <c r="I101" s="41"/>
      <c r="J101" s="41"/>
      <c r="K101" s="41"/>
      <c r="L101" s="41"/>
      <c r="M101" s="44" t="s">
        <v>176</v>
      </c>
      <c r="N101" s="43" t="inlineStr">
        <is>
          <t>2028-01-01</t>
        </is>
      </c>
      <c r="O101" s="43" t="s">
        <v>169</v>
      </c>
    </row>
    <row r="102" customFormat="false" ht="36" hidden="false" customHeight="true" outlineLevel="0" collapsed="false">
      <c r="A102" s="17"/>
      <c r="B102" s="40"/>
      <c r="C102" s="41"/>
      <c r="D102" s="41"/>
      <c r="E102" s="41"/>
      <c r="F102" s="28"/>
      <c r="G102" s="41"/>
      <c r="H102" s="41" t="n">
        <v>87</v>
      </c>
      <c r="I102" s="41" t="n">
        <v>1</v>
      </c>
      <c r="J102" s="41"/>
      <c r="K102" s="41"/>
      <c r="L102" s="41"/>
      <c r="M102" s="44" t="s">
        <v>122</v>
      </c>
      <c r="N102" s="22" t="inlineStr">
        <is>
          <t>2027-11-01</t>
        </is>
      </c>
      <c r="O102" s="43" t="s">
        <v>169</v>
      </c>
      <c r="P102" s="25" t="s">
        <v>57</v>
      </c>
    </row>
    <row r="103" customFormat="false" ht="36" hidden="false" customHeight="true" outlineLevel="0" collapsed="false">
      <c r="A103" s="17" t="n">
        <v>62</v>
      </c>
      <c r="B103" s="40" t="str">
        <f aca="false">IF(C103&lt;&gt;"",$N$3,"")</f>
        <v>20260616</v>
      </c>
      <c r="C103" s="41" t="s">
        <v>151</v>
      </c>
      <c r="D103" s="41" t="s">
        <v>152</v>
      </c>
      <c r="E103" s="41"/>
      <c r="F103" s="28" t="n">
        <v>1604</v>
      </c>
      <c r="G103" s="41" t="n">
        <v>120</v>
      </c>
      <c r="H103" s="41" t="n">
        <v>1604</v>
      </c>
      <c r="I103" s="41"/>
      <c r="J103" s="41"/>
      <c r="K103" s="41"/>
      <c r="L103" s="41"/>
      <c r="M103" s="44" t="s">
        <v>153</v>
      </c>
      <c r="N103" s="43" t="inlineStr">
        <is>
          <t>2028-11-01</t>
        </is>
      </c>
      <c r="O103" s="43" t="s">
        <v>169</v>
      </c>
    </row>
    <row r="104" customFormat="false" ht="36" hidden="false" customHeight="true" outlineLevel="0" collapsed="false">
      <c r="A104" s="17" t="n">
        <v>63</v>
      </c>
      <c r="B104" s="40" t="str">
        <f aca="false">IF(C104&lt;&gt;"",$N$3,"")</f>
        <v>20260616</v>
      </c>
      <c r="C104" s="41" t="s">
        <v>154</v>
      </c>
      <c r="D104" s="41" t="s">
        <v>155</v>
      </c>
      <c r="E104" s="41"/>
      <c r="F104" s="28" t="n">
        <v>521</v>
      </c>
      <c r="G104" s="41" t="n">
        <v>96</v>
      </c>
      <c r="H104" s="41" t="n">
        <f aca="false">178+142</f>
        <v>320</v>
      </c>
      <c r="I104" s="41" t="n">
        <v>3</v>
      </c>
      <c r="J104" s="41"/>
      <c r="K104" s="41"/>
      <c r="L104" s="41"/>
      <c r="M104" s="44" t="s">
        <v>156</v>
      </c>
      <c r="N104" s="43" t="inlineStr">
        <is>
          <t>2027-11-01</t>
        </is>
      </c>
      <c r="O104" s="43" t="s">
        <v>169</v>
      </c>
      <c r="P104" s="25" t="s">
        <v>177</v>
      </c>
    </row>
    <row r="105" customFormat="false" ht="36" hidden="false" customHeight="true" outlineLevel="0" collapsed="false">
      <c r="A105" s="17"/>
      <c r="B105" s="40"/>
      <c r="C105" s="41"/>
      <c r="D105" s="41"/>
      <c r="E105" s="41"/>
      <c r="F105" s="28"/>
      <c r="G105" s="41"/>
      <c r="H105" s="41" t="n">
        <f aca="false">173+22</f>
        <v>195</v>
      </c>
      <c r="I105" s="41" t="n">
        <v>3</v>
      </c>
      <c r="J105" s="41"/>
      <c r="K105" s="41"/>
      <c r="L105" s="41"/>
      <c r="M105" s="44" t="s">
        <v>166</v>
      </c>
      <c r="N105" s="43" t="inlineStr">
        <is>
          <t>2027-10-01</t>
        </is>
      </c>
      <c r="O105" s="43" t="s">
        <v>169</v>
      </c>
      <c r="P105" s="25" t="s">
        <v>177</v>
      </c>
    </row>
    <row r="106" customFormat="false" ht="36" hidden="false" customHeight="true" outlineLevel="0" collapsed="false">
      <c r="A106" s="17" t="n">
        <v>64</v>
      </c>
      <c r="B106" s="40" t="str">
        <f aca="false">IF(C106&lt;&gt;"",$N$3,"")</f>
        <v>20260616</v>
      </c>
      <c r="C106" s="41" t="s">
        <v>134</v>
      </c>
      <c r="D106" s="41" t="s">
        <v>135</v>
      </c>
      <c r="E106" s="41"/>
      <c r="F106" s="28" t="n">
        <v>120</v>
      </c>
      <c r="G106" s="41" t="n">
        <v>14</v>
      </c>
      <c r="H106" s="41" t="n">
        <v>120</v>
      </c>
      <c r="I106" s="41"/>
      <c r="J106" s="41"/>
      <c r="K106" s="41"/>
      <c r="L106" s="41"/>
      <c r="M106" s="44" t="s">
        <v>136</v>
      </c>
      <c r="N106" s="43" t="inlineStr">
        <is>
          <t>2028-05-01</t>
        </is>
      </c>
      <c r="O106" s="43" t="s">
        <v>169</v>
      </c>
    </row>
    <row r="107" customFormat="false" ht="36" hidden="false" customHeight="true" outlineLevel="0" collapsed="false">
      <c r="A107" s="17" t="n">
        <v>65</v>
      </c>
      <c r="B107" s="40" t="str">
        <f aca="false">IF(C107&lt;&gt;"",$N$3,"")</f>
        <v>20260616</v>
      </c>
      <c r="C107" s="41" t="s">
        <v>126</v>
      </c>
      <c r="D107" s="41" t="s">
        <v>127</v>
      </c>
      <c r="E107" s="41"/>
      <c r="F107" s="28" t="n">
        <v>567</v>
      </c>
      <c r="G107" s="41" t="n">
        <v>144</v>
      </c>
      <c r="H107" s="41" t="n">
        <v>561</v>
      </c>
      <c r="I107" s="41" t="n">
        <v>1</v>
      </c>
      <c r="J107" s="41"/>
      <c r="K107" s="41"/>
      <c r="L107" s="41"/>
      <c r="M107" s="44" t="s">
        <v>128</v>
      </c>
      <c r="N107" s="43" t="inlineStr">
        <is>
          <t>2028-02-01</t>
        </is>
      </c>
      <c r="O107" s="43" t="s">
        <v>169</v>
      </c>
      <c r="P107" s="25" t="s">
        <v>57</v>
      </c>
    </row>
    <row r="108" customFormat="false" ht="36" hidden="false" customHeight="true" outlineLevel="0" collapsed="false">
      <c r="A108" s="17"/>
      <c r="B108" s="40"/>
      <c r="C108" s="41"/>
      <c r="D108" s="41"/>
      <c r="E108" s="41"/>
      <c r="F108" s="28"/>
      <c r="G108" s="41"/>
      <c r="H108" s="41" t="n">
        <v>5</v>
      </c>
      <c r="I108" s="41"/>
      <c r="J108" s="41"/>
      <c r="K108" s="41"/>
      <c r="L108" s="41"/>
      <c r="M108" s="44" t="s">
        <v>165</v>
      </c>
      <c r="N108" s="43" t="inlineStr">
        <is>
          <t>2028-03-01</t>
        </is>
      </c>
      <c r="O108" s="43" t="s">
        <v>169</v>
      </c>
    </row>
    <row r="109" customFormat="false" ht="36" hidden="false" customHeight="true" outlineLevel="0" collapsed="false">
      <c r="A109" s="17" t="n">
        <v>66</v>
      </c>
      <c r="B109" s="40" t="str">
        <f aca="false">IF(C109&lt;&gt;"",$N$3,"")</f>
        <v>20260616</v>
      </c>
      <c r="C109" s="41" t="s">
        <v>178</v>
      </c>
      <c r="D109" s="41" t="s">
        <v>179</v>
      </c>
      <c r="E109" s="41"/>
      <c r="F109" s="28" t="n">
        <v>576</v>
      </c>
      <c r="G109" s="41" t="n">
        <v>144</v>
      </c>
      <c r="H109" s="41" t="n">
        <v>4</v>
      </c>
      <c r="I109" s="41"/>
      <c r="J109" s="41"/>
      <c r="K109" s="41"/>
      <c r="L109" s="41"/>
      <c r="M109" s="44" t="s">
        <v>180</v>
      </c>
      <c r="N109" s="43" t="inlineStr">
        <is>
          <t>2028-10-01</t>
        </is>
      </c>
      <c r="O109" s="43" t="s">
        <v>169</v>
      </c>
    </row>
    <row r="110" customFormat="false" ht="36" hidden="false" customHeight="true" outlineLevel="0" collapsed="false">
      <c r="A110" s="17"/>
      <c r="B110" s="40"/>
      <c r="C110" s="41"/>
      <c r="D110" s="41"/>
      <c r="E110" s="41"/>
      <c r="F110" s="28"/>
      <c r="G110" s="41"/>
      <c r="H110" s="41" t="n">
        <v>303</v>
      </c>
      <c r="I110" s="41" t="n">
        <v>1</v>
      </c>
      <c r="J110" s="41"/>
      <c r="K110" s="41"/>
      <c r="L110" s="41"/>
      <c r="M110" s="44" t="s">
        <v>181</v>
      </c>
      <c r="N110" s="43" t="inlineStr">
        <is>
          <t>2028-01-01</t>
        </is>
      </c>
      <c r="O110" s="43" t="s">
        <v>169</v>
      </c>
      <c r="P110" s="25" t="s">
        <v>57</v>
      </c>
    </row>
    <row r="111" customFormat="false" ht="36" hidden="false" customHeight="true" outlineLevel="0" collapsed="false">
      <c r="A111" s="17"/>
      <c r="B111" s="40"/>
      <c r="C111" s="41"/>
      <c r="D111" s="41"/>
      <c r="E111" s="41"/>
      <c r="F111" s="28"/>
      <c r="G111" s="41"/>
      <c r="H111" s="41" t="n">
        <v>268</v>
      </c>
      <c r="I111" s="41"/>
      <c r="J111" s="41"/>
      <c r="K111" s="41"/>
      <c r="L111" s="41"/>
      <c r="M111" s="44" t="s">
        <v>128</v>
      </c>
      <c r="N111" s="43" t="inlineStr">
        <is>
          <t>2028-02-01</t>
        </is>
      </c>
      <c r="O111" s="43" t="s">
        <v>169</v>
      </c>
    </row>
    <row r="112" customFormat="false" ht="36" hidden="false" customHeight="true" outlineLevel="0" collapsed="false">
      <c r="A112" s="17" t="n">
        <v>67</v>
      </c>
      <c r="B112" s="40" t="str">
        <f aca="false">IF(C112&lt;&gt;"",$N$3,"")</f>
        <v>20260616</v>
      </c>
      <c r="C112" s="41" t="s">
        <v>131</v>
      </c>
      <c r="D112" s="41" t="s">
        <v>54</v>
      </c>
      <c r="E112" s="41"/>
      <c r="F112" s="28" t="n">
        <v>50</v>
      </c>
      <c r="G112" s="41" t="s">
        <v>30</v>
      </c>
      <c r="H112" s="41" t="n">
        <v>50</v>
      </c>
      <c r="I112" s="41"/>
      <c r="J112" s="41"/>
      <c r="K112" s="41"/>
      <c r="L112" s="41"/>
      <c r="M112" s="44" t="s">
        <v>132</v>
      </c>
      <c r="N112" s="22" t="inlineStr">
        <is>
          <t>2028-01-01</t>
        </is>
      </c>
      <c r="O112" s="43" t="s">
        <v>169</v>
      </c>
    </row>
    <row r="113" customFormat="false" ht="36" hidden="false" customHeight="true" outlineLevel="0" collapsed="false">
      <c r="A113" s="17" t="n">
        <v>68</v>
      </c>
      <c r="B113" s="40" t="str">
        <f aca="false">IF(C113&lt;&gt;"",$N$3,"")</f>
        <v>20260616</v>
      </c>
      <c r="C113" s="41" t="s">
        <v>182</v>
      </c>
      <c r="D113" s="41" t="s">
        <v>183</v>
      </c>
      <c r="E113" s="41"/>
      <c r="F113" s="28" t="n">
        <v>80</v>
      </c>
      <c r="G113" s="41" t="s">
        <v>30</v>
      </c>
      <c r="H113" s="41" t="n">
        <v>69</v>
      </c>
      <c r="I113" s="41" t="n">
        <v>11</v>
      </c>
      <c r="J113" s="41"/>
      <c r="K113" s="41"/>
      <c r="L113" s="41"/>
      <c r="M113" s="44" t="s">
        <v>184</v>
      </c>
      <c r="N113" s="43" t="inlineStr">
        <is>
          <t>2028-05-01</t>
        </is>
      </c>
      <c r="O113" s="43" t="s">
        <v>169</v>
      </c>
      <c r="P113" s="25" t="s">
        <v>185</v>
      </c>
    </row>
    <row r="114" customFormat="false" ht="36" hidden="false" customHeight="true" outlineLevel="0" collapsed="false">
      <c r="A114" s="27" t="n">
        <v>69</v>
      </c>
      <c r="B114" s="40" t="str">
        <f aca="false">IF(C114&lt;&gt;"",$N$3,"")</f>
        <v>20260616</v>
      </c>
      <c r="C114" s="38" t="s">
        <v>134</v>
      </c>
      <c r="D114" s="38" t="s">
        <v>135</v>
      </c>
      <c r="E114" s="41"/>
      <c r="F114" s="33" t="n">
        <v>25</v>
      </c>
      <c r="G114" s="38" t="n">
        <v>14</v>
      </c>
      <c r="H114" s="41" t="n">
        <v>24</v>
      </c>
      <c r="I114" s="41"/>
      <c r="J114" s="41"/>
      <c r="K114" s="41"/>
      <c r="L114" s="41"/>
      <c r="M114" s="44" t="s">
        <v>186</v>
      </c>
      <c r="N114" s="43" t="inlineStr">
        <is>
          <t>2028-05-01</t>
        </is>
      </c>
      <c r="O114" s="43" t="s">
        <v>187</v>
      </c>
    </row>
    <row r="115" customFormat="false" ht="36" hidden="false" customHeight="true" outlineLevel="0" collapsed="false">
      <c r="A115" s="27"/>
      <c r="B115" s="50"/>
      <c r="C115" s="38"/>
      <c r="D115" s="38"/>
      <c r="E115" s="38"/>
      <c r="F115" s="33"/>
      <c r="G115" s="38"/>
      <c r="H115" s="38"/>
      <c r="I115" s="38" t="n">
        <v>1</v>
      </c>
      <c r="J115" s="38"/>
      <c r="K115" s="38"/>
      <c r="L115" s="38"/>
      <c r="M115" s="44" t="s">
        <v>136</v>
      </c>
      <c r="N115" s="43" t="inlineStr">
        <is>
          <t>2028-05-01</t>
        </is>
      </c>
      <c r="O115" s="43" t="s">
        <v>187</v>
      </c>
      <c r="P115" s="25" t="s">
        <v>188</v>
      </c>
    </row>
    <row r="116" customFormat="false" ht="36" hidden="false" customHeight="true" outlineLevel="0" collapsed="false">
      <c r="A116" s="27" t="n">
        <v>70</v>
      </c>
      <c r="B116" s="50" t="str">
        <f aca="false">IF(C116&lt;&gt;"",$N$3,"")</f>
        <v>20260616</v>
      </c>
      <c r="C116" s="38" t="s">
        <v>126</v>
      </c>
      <c r="D116" s="38" t="s">
        <v>127</v>
      </c>
      <c r="E116" s="38"/>
      <c r="F116" s="33" t="n">
        <v>113</v>
      </c>
      <c r="G116" s="38" t="s">
        <v>30</v>
      </c>
      <c r="H116" s="38" t="n">
        <v>24</v>
      </c>
      <c r="I116" s="38"/>
      <c r="J116" s="38"/>
      <c r="K116" s="38"/>
      <c r="L116" s="38"/>
      <c r="M116" s="39" t="s">
        <v>189</v>
      </c>
      <c r="N116" s="51" t="inlineStr">
        <is>
          <t>2027-12-01</t>
        </is>
      </c>
      <c r="O116" s="43" t="s">
        <v>187</v>
      </c>
    </row>
    <row r="117" s="5" customFormat="true" ht="36" hidden="false" customHeight="true" outlineLevel="0" collapsed="false">
      <c r="A117" s="27"/>
      <c r="B117" s="50"/>
      <c r="C117" s="38"/>
      <c r="D117" s="38"/>
      <c r="E117" s="38"/>
      <c r="F117" s="33"/>
      <c r="G117" s="38"/>
      <c r="H117" s="38" t="n">
        <v>36</v>
      </c>
      <c r="I117" s="38"/>
      <c r="J117" s="38"/>
      <c r="K117" s="38"/>
      <c r="L117" s="38"/>
      <c r="M117" s="52" t="s">
        <v>165</v>
      </c>
      <c r="N117" s="43" t="inlineStr">
        <is>
          <t>2028-03-01</t>
        </is>
      </c>
      <c r="O117" s="43" t="s">
        <v>187</v>
      </c>
      <c r="P117" s="53"/>
    </row>
    <row r="118" s="5" customFormat="true" ht="36" hidden="false" customHeight="true" outlineLevel="0" collapsed="false">
      <c r="A118" s="27"/>
      <c r="B118" s="50"/>
      <c r="C118" s="38"/>
      <c r="D118" s="38"/>
      <c r="E118" s="38"/>
      <c r="F118" s="33"/>
      <c r="G118" s="38"/>
      <c r="H118" s="38" t="n">
        <v>53</v>
      </c>
      <c r="I118" s="38"/>
      <c r="J118" s="38"/>
      <c r="K118" s="38"/>
      <c r="L118" s="38"/>
      <c r="M118" s="52" t="s">
        <v>128</v>
      </c>
      <c r="N118" s="43" t="inlineStr">
        <is>
          <t>2028-02-01</t>
        </is>
      </c>
      <c r="O118" s="43" t="s">
        <v>187</v>
      </c>
      <c r="P118" s="53"/>
    </row>
    <row r="119" s="5" customFormat="true" ht="48" hidden="false" customHeight="true" outlineLevel="0" collapsed="false">
      <c r="A119" s="41"/>
      <c r="B119" s="40" t="str">
        <f aca="false">IF(C119&lt;&gt;"",$N$3,"")</f>
        <v>20260616</v>
      </c>
      <c r="C119" s="41" t="s">
        <v>139</v>
      </c>
      <c r="D119" s="41" t="s">
        <v>110</v>
      </c>
      <c r="E119" s="41"/>
      <c r="F119" s="54" t="n">
        <v>491</v>
      </c>
      <c r="G119" s="41" t="n">
        <v>24</v>
      </c>
      <c r="H119" s="41" t="n">
        <v>2</v>
      </c>
      <c r="I119" s="41" t="n">
        <v>1</v>
      </c>
      <c r="J119" s="41"/>
      <c r="K119" s="41"/>
      <c r="L119" s="41" t="s">
        <v>30</v>
      </c>
      <c r="M119" s="55" t="s">
        <v>190</v>
      </c>
      <c r="N119" s="43" t="inlineStr">
        <is>
          <t>2028-09-01</t>
        </is>
      </c>
      <c r="O119" s="56" t="s">
        <v>23</v>
      </c>
      <c r="P119" s="57" t="s">
        <v>191</v>
      </c>
    </row>
    <row r="120" s="5" customFormat="true" ht="48" hidden="false" customHeight="true" outlineLevel="0" collapsed="false">
      <c r="A120" s="41"/>
      <c r="B120" s="40" t="str">
        <f aca="false">IF(C120&lt;&gt;"",$N$3,"")</f>
        <v/>
      </c>
      <c r="C120" s="41"/>
      <c r="D120" s="41"/>
      <c r="E120" s="41"/>
      <c r="F120" s="54"/>
      <c r="G120" s="41"/>
      <c r="H120" s="41" t="n">
        <v>10</v>
      </c>
      <c r="I120" s="41" t="n">
        <v>1</v>
      </c>
      <c r="J120" s="41"/>
      <c r="K120" s="41"/>
      <c r="L120" s="41"/>
      <c r="M120" s="55" t="s">
        <v>192</v>
      </c>
      <c r="N120" s="43" t="inlineStr">
        <is>
          <t>2028-09-01</t>
        </is>
      </c>
      <c r="O120" s="56"/>
      <c r="P120" s="57" t="s">
        <v>191</v>
      </c>
    </row>
    <row r="121" s="5" customFormat="true" ht="48" hidden="false" customHeight="true" outlineLevel="0" collapsed="false">
      <c r="A121" s="41"/>
      <c r="B121" s="40" t="str">
        <f aca="false">IF(C121&lt;&gt;"",$N$3,"")</f>
        <v/>
      </c>
      <c r="C121" s="41"/>
      <c r="D121" s="41"/>
      <c r="E121" s="41"/>
      <c r="F121" s="54"/>
      <c r="G121" s="41"/>
      <c r="H121" s="41" t="n">
        <v>45</v>
      </c>
      <c r="I121" s="41" t="n">
        <v>1</v>
      </c>
      <c r="J121" s="41"/>
      <c r="K121" s="41"/>
      <c r="L121" s="41"/>
      <c r="M121" s="55" t="s">
        <v>60</v>
      </c>
      <c r="N121" s="43" t="inlineStr">
        <is>
          <t>2028-06-01</t>
        </is>
      </c>
      <c r="O121" s="56"/>
      <c r="P121" s="57" t="s">
        <v>191</v>
      </c>
    </row>
    <row r="122" s="5" customFormat="true" ht="43" hidden="false" customHeight="true" outlineLevel="0" collapsed="false">
      <c r="A122" s="41"/>
      <c r="B122" s="40" t="str">
        <f aca="false">IF(C122&lt;&gt;"",$N$3,"")</f>
        <v/>
      </c>
      <c r="C122" s="41"/>
      <c r="D122" s="41"/>
      <c r="E122" s="41"/>
      <c r="F122" s="54"/>
      <c r="G122" s="41"/>
      <c r="H122" s="41" t="n">
        <v>42</v>
      </c>
      <c r="I122" s="41" t="n">
        <v>7</v>
      </c>
      <c r="J122" s="41"/>
      <c r="K122" s="41"/>
      <c r="L122" s="41"/>
      <c r="M122" s="55" t="s">
        <v>193</v>
      </c>
      <c r="N122" s="43" t="inlineStr">
        <is>
          <t>2028-07-01</t>
        </is>
      </c>
      <c r="O122" s="56"/>
      <c r="P122" s="25" t="s">
        <v>194</v>
      </c>
    </row>
    <row r="123" s="5" customFormat="true" ht="43" hidden="false" customHeight="true" outlineLevel="0" collapsed="false">
      <c r="A123" s="41"/>
      <c r="B123" s="40" t="str">
        <f aca="false">IF(C123&lt;&gt;"",$N$3,"")</f>
        <v/>
      </c>
      <c r="C123" s="41"/>
      <c r="D123" s="41"/>
      <c r="E123" s="41"/>
      <c r="F123" s="54"/>
      <c r="G123" s="41"/>
      <c r="H123" s="41" t="n">
        <v>354</v>
      </c>
      <c r="I123" s="41" t="n">
        <v>28</v>
      </c>
      <c r="J123" s="41"/>
      <c r="K123" s="41"/>
      <c r="L123" s="41"/>
      <c r="M123" s="55" t="s">
        <v>96</v>
      </c>
      <c r="N123" s="43" t="inlineStr">
        <is>
          <t>2028-07-01</t>
        </is>
      </c>
      <c r="O123" s="56"/>
      <c r="P123" s="25" t="s">
        <v>195</v>
      </c>
      <c r="AA123" s="5" t="n">
        <v>4</v>
      </c>
    </row>
  </sheetData>
  <autoFilter ref="A5:IT123"/>
  <mergeCells count="139">
    <mergeCell ref="A1:O1"/>
    <mergeCell ref="A2:F2"/>
    <mergeCell ref="G2:K2"/>
    <mergeCell ref="L2:M2"/>
    <mergeCell ref="N2:O2"/>
    <mergeCell ref="A3:F3"/>
    <mergeCell ref="G3:K3"/>
    <mergeCell ref="L3:M3"/>
    <mergeCell ref="N3:O3"/>
    <mergeCell ref="A4:B4"/>
    <mergeCell ref="L4:M4"/>
    <mergeCell ref="N4:O4"/>
    <mergeCell ref="A7:A8"/>
    <mergeCell ref="C7:C8"/>
    <mergeCell ref="D7:D8"/>
    <mergeCell ref="F7:F8"/>
    <mergeCell ref="G7:G8"/>
    <mergeCell ref="L7:L8"/>
    <mergeCell ref="A9:A10"/>
    <mergeCell ref="C9:C10"/>
    <mergeCell ref="D9:D10"/>
    <mergeCell ref="F9:F10"/>
    <mergeCell ref="G9:G10"/>
    <mergeCell ref="L9:L10"/>
    <mergeCell ref="A11:A13"/>
    <mergeCell ref="C11:C13"/>
    <mergeCell ref="D11:D13"/>
    <mergeCell ref="F11:F13"/>
    <mergeCell ref="G11:G13"/>
    <mergeCell ref="L11:L13"/>
    <mergeCell ref="A15:A19"/>
    <mergeCell ref="C15:C19"/>
    <mergeCell ref="D15:D19"/>
    <mergeCell ref="F15:F19"/>
    <mergeCell ref="G15:G19"/>
    <mergeCell ref="A26:A27"/>
    <mergeCell ref="C26:C27"/>
    <mergeCell ref="D26:D27"/>
    <mergeCell ref="F26:F27"/>
    <mergeCell ref="G26:G27"/>
    <mergeCell ref="L26:L27"/>
    <mergeCell ref="A28:A30"/>
    <mergeCell ref="C28:C30"/>
    <mergeCell ref="D28:D30"/>
    <mergeCell ref="F28:F30"/>
    <mergeCell ref="G28:G30"/>
    <mergeCell ref="L28:L30"/>
    <mergeCell ref="A31:A32"/>
    <mergeCell ref="C31:C32"/>
    <mergeCell ref="D31:D32"/>
    <mergeCell ref="F31:F32"/>
    <mergeCell ref="G31:G32"/>
    <mergeCell ref="A33:A34"/>
    <mergeCell ref="C33:C34"/>
    <mergeCell ref="D33:D34"/>
    <mergeCell ref="F33:F34"/>
    <mergeCell ref="G33:G34"/>
    <mergeCell ref="A41:A45"/>
    <mergeCell ref="C41:C45"/>
    <mergeCell ref="D41:D45"/>
    <mergeCell ref="F41:F45"/>
    <mergeCell ref="G41:G45"/>
    <mergeCell ref="A47:A48"/>
    <mergeCell ref="C47:C48"/>
    <mergeCell ref="D47:D48"/>
    <mergeCell ref="F47:F48"/>
    <mergeCell ref="G47:G48"/>
    <mergeCell ref="A54:A56"/>
    <mergeCell ref="C54:C56"/>
    <mergeCell ref="D54:D56"/>
    <mergeCell ref="F54:F56"/>
    <mergeCell ref="G54:G56"/>
    <mergeCell ref="A58:A62"/>
    <mergeCell ref="C58:C62"/>
    <mergeCell ref="D58:D62"/>
    <mergeCell ref="F58:F62"/>
    <mergeCell ref="G58:G62"/>
    <mergeCell ref="J58:J62"/>
    <mergeCell ref="A72:A74"/>
    <mergeCell ref="C72:C74"/>
    <mergeCell ref="D72:D74"/>
    <mergeCell ref="F72:F74"/>
    <mergeCell ref="G72:G74"/>
    <mergeCell ref="A81:A82"/>
    <mergeCell ref="C81:C82"/>
    <mergeCell ref="D81:D82"/>
    <mergeCell ref="F81:F82"/>
    <mergeCell ref="G81:G82"/>
    <mergeCell ref="A83:A84"/>
    <mergeCell ref="C83:C84"/>
    <mergeCell ref="D83:D84"/>
    <mergeCell ref="F83:F84"/>
    <mergeCell ref="G83:G84"/>
    <mergeCell ref="A89:A92"/>
    <mergeCell ref="C89:C92"/>
    <mergeCell ref="D89:D92"/>
    <mergeCell ref="F89:F92"/>
    <mergeCell ref="G89:G92"/>
    <mergeCell ref="A94:A95"/>
    <mergeCell ref="C94:C95"/>
    <mergeCell ref="D94:D95"/>
    <mergeCell ref="F94:F95"/>
    <mergeCell ref="A98:A102"/>
    <mergeCell ref="C98:C102"/>
    <mergeCell ref="D98:D102"/>
    <mergeCell ref="F98:F102"/>
    <mergeCell ref="G98:G102"/>
    <mergeCell ref="A104:A105"/>
    <mergeCell ref="C104:C105"/>
    <mergeCell ref="D104:D105"/>
    <mergeCell ref="F104:F105"/>
    <mergeCell ref="G104:G105"/>
    <mergeCell ref="A107:A108"/>
    <mergeCell ref="C107:C108"/>
    <mergeCell ref="D107:D108"/>
    <mergeCell ref="F107:F108"/>
    <mergeCell ref="G107:G108"/>
    <mergeCell ref="A109:A111"/>
    <mergeCell ref="C109:C111"/>
    <mergeCell ref="D109:D111"/>
    <mergeCell ref="F109:F111"/>
    <mergeCell ref="G109:G111"/>
    <mergeCell ref="A114:A115"/>
    <mergeCell ref="C114:C115"/>
    <mergeCell ref="D114:D115"/>
    <mergeCell ref="F114:F115"/>
    <mergeCell ref="G114:G115"/>
    <mergeCell ref="A116:A118"/>
    <mergeCell ref="C116:C118"/>
    <mergeCell ref="D116:D118"/>
    <mergeCell ref="F116:F118"/>
    <mergeCell ref="G116:G118"/>
    <mergeCell ref="A119:A123"/>
    <mergeCell ref="C119:C123"/>
    <mergeCell ref="D119:D123"/>
    <mergeCell ref="F119:F123"/>
    <mergeCell ref="G119:G123"/>
    <mergeCell ref="L119:L123"/>
    <mergeCell ref="O119:O123"/>
  </mergeCells>
  <conditionalFormatting sqref="F6:F7 F9 F11 F14:F15 F20:F26 F28 F31 F33 F35:F41 F46:F47 F49:F54 F57:F58 F63:F72 F75:F81 F83 F85:F89 F93:F94 F96:F98 F103:F104 F106:F107 F109 F112:F114 F116">
    <cfRule type="expression" priority="2" aboveAverage="0" equalAverage="0" bottom="0" percent="0" rank="0" text="" dxfId="5">
      <formula>$A6&lt;&gt;""</formula>
    </cfRule>
  </conditionalFormatting>
  <printOptions headings="false" gridLines="false" gridLinesSet="true" horizontalCentered="false" verticalCentered="false"/>
  <pageMargins left="0.239583333333333" right="0.200694444444444" top="0.310416666666667" bottom="0.161111111111111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99609375" defaultRowHeight="13.5" zeroHeight="false" outlineLevelRow="0" outlineLevelCol="0"/>
  <cols>
    <col collapsed="false" customWidth="true" hidden="false" outlineLevel="0" max="10" min="1" style="0" width="34.23"/>
  </cols>
  <sheetData>
    <row r="1" customFormat="false" ht="160" hidden="false" customHeight="true" outlineLevel="0" collapsed="false">
      <c r="A1" s="40"/>
      <c r="B1" s="40"/>
      <c r="C1" s="40"/>
      <c r="D1" s="40"/>
      <c r="E1" s="40"/>
      <c r="F1" s="40"/>
      <c r="G1" s="40"/>
      <c r="H1" s="40"/>
      <c r="I1" s="40"/>
      <c r="J1" s="40"/>
    </row>
    <row r="2" customFormat="false" ht="160" hidden="false" customHeight="true" outlineLevel="0" collapsed="false">
      <c r="A2" s="40"/>
      <c r="B2" s="40"/>
      <c r="C2" s="40"/>
      <c r="D2" s="40"/>
      <c r="E2" s="40"/>
      <c r="F2" s="40"/>
      <c r="G2" s="40"/>
      <c r="H2" s="40"/>
      <c r="I2" s="40"/>
      <c r="J2" s="40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2020-04-23T00:50:11Z</dcterms:created>
  <dc:creator>Administrator</dc:creator>
  <dc:description/>
  <dc:language>en-US</dc:language>
  <cp:lastModifiedBy>叽里咕噜</cp:lastModifiedBy>
  <dcterms:modified xsi:type="dcterms:W3CDTF">2026-06-18T17:01:28Z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r8>0</vt:r8>
  </property>
  <property fmtid="{D5CDD505-2E9C-101B-9397-08002B2CF9AE}" pid="3" name="ICV">
    <vt:lpwstr>94B21134566744F087B5E08C2E6F7B11_13</vt:lpwstr>
  </property>
  <property fmtid="{D5CDD505-2E9C-101B-9397-08002B2CF9AE}" pid="4" name="KSOProductBuildVer">
    <vt:lpwstr>2052-12.1.0.26884</vt:lpwstr>
  </property>
  <property fmtid="{D5CDD505-2E9C-101B-9397-08002B2CF9AE}" pid="5" name="KSOReadingLayout">
    <vt:bool>1</vt:bool>
  </property>
</Properties>
</file>