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true" localSheetId="0" name="_xlnm._FilterDatabase" vbProcedure="false">理货报告!$5:$82</definedName>
    <definedName function="false" hidden="false" name="_xlfn_DISPIMG" vbProcedure="false"/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<sst xmlns="http://schemas.openxmlformats.org/spreadsheetml/2006/main" count="378" uniqueCount="206">
  <si>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</si>
  <si>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</si>
  <si>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宋体"/>
        <family val="0"/>
        <charset val="134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292520261000033619</t>
    </r>
  </si>
  <si>
    <t xml:space="preserve">货物到仓时间：</t>
  </si>
  <si>
    <t xml:space="preserve">20260630</t>
  </si>
  <si>
    <r>
      <rPr>
        <b val="true"/>
        <sz val="11"/>
        <color rgb="FF000000"/>
        <rFont val="宋体"/>
        <family val="0"/>
        <charset val="134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9386</t>
    </r>
  </si>
  <si>
    <t xml:space="preserve">入库单号：</t>
  </si>
  <si>
    <t xml:space="preserve">理货日期：</t>
  </si>
  <si>
    <t xml:space="preserve">汇总</t>
  </si>
  <si>
    <t xml:space="preserve">SKU:26</t>
  </si>
  <si>
    <r>
      <rPr>
        <b val="true"/>
        <sz val="10"/>
        <color rgb="FF000000"/>
        <rFont val="宋体"/>
        <family val="0"/>
        <charset val="134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7</t>
    </r>
    <r>
      <rPr>
        <b val="true"/>
        <sz val="10"/>
        <color rgb="FF000000"/>
        <rFont val="宋体"/>
        <family val="0"/>
        <charset val="134"/>
      </rPr>
      <t xml:space="preserve">托</t>
    </r>
  </si>
  <si>
    <t xml:space="preserve">理货人：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</si>
  <si>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</si>
  <si>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</si>
  <si>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</si>
  <si>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</si>
  <si>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</si>
  <si>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</si>
  <si>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</si>
  <si>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</si>
  <si>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</si>
  <si>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</si>
  <si>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</si>
  <si>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</si>
  <si>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</si>
  <si>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</si>
  <si>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</si>
  <si>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</si>
  <si>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宋体"/>
        <family val="0"/>
        <charset val="134"/>
      </rPr>
      <t xml:space="preserve">雅诗兰黛智妍滋润面霜</t>
    </r>
    <r>
      <rPr>
        <sz val="10"/>
        <rFont val="Microsoft YaHei"/>
        <family val="2"/>
        <charset val="134"/>
      </rPr>
      <t xml:space="preserve">75ml/</t>
    </r>
    <r>
      <rPr>
        <sz val="10"/>
        <rFont val="宋体"/>
        <family val="0"/>
        <charset val="134"/>
      </rPr>
      <t xml:space="preserve">瓶</t>
    </r>
  </si>
  <si>
    <t xml:space="preserve">887167539525</t>
  </si>
  <si>
    <t xml:space="preserve">/</t>
  </si>
  <si>
    <t xml:space="preserve">AA5</t>
  </si>
  <si>
    <t xml:space="preserve">115-260603-126C</t>
  </si>
  <si>
    <t xml:space="preserve">BA5</t>
  </si>
  <si>
    <t xml:space="preserve">划痕1+磨损条码糊3</t>
  </si>
  <si>
    <t xml:space="preserve">D65</t>
  </si>
  <si>
    <t xml:space="preserve">变形1+磨损脏污16+磨损条码糊1</t>
  </si>
  <si>
    <t xml:space="preserve">B85</t>
  </si>
  <si>
    <t xml:space="preserve">CC5</t>
  </si>
  <si>
    <t xml:space="preserve">D75</t>
  </si>
  <si>
    <r>
      <rPr>
        <sz val="10"/>
        <rFont val="宋体"/>
        <family val="0"/>
        <charset val="134"/>
      </rPr>
      <t xml:space="preserve">兰蔻超修小黑瓶精华</t>
    </r>
    <r>
      <rPr>
        <sz val="10"/>
        <rFont val="Microsoft YaHei"/>
        <family val="2"/>
        <charset val="134"/>
      </rPr>
      <t xml:space="preserve">100ml/</t>
    </r>
    <r>
      <rPr>
        <sz val="10"/>
        <rFont val="宋体"/>
        <family val="0"/>
        <charset val="134"/>
      </rPr>
      <t xml:space="preserve">瓶</t>
    </r>
  </si>
  <si>
    <t xml:space="preserve">3614274142334</t>
  </si>
  <si>
    <t xml:space="preserve">40YN02</t>
  </si>
  <si>
    <r>
      <rPr>
        <sz val="11"/>
        <color rgb="FFFF0000"/>
        <rFont val="宋体"/>
        <family val="0"/>
        <charset val="134"/>
      </rPr>
      <t xml:space="preserve">变形鉴定残（无塑封膜）1</t>
    </r>
    <r>
      <rPr>
        <sz val="11"/>
        <color rgb="FF000000"/>
        <rFont val="宋体"/>
        <family val="0"/>
        <charset val="134"/>
      </rPr>
      <t xml:space="preserve">+塑封膜开口2+划痕1+变形9</t>
    </r>
  </si>
  <si>
    <t xml:space="preserve">40Y600</t>
  </si>
  <si>
    <t xml:space="preserve">鉴定残（无塑封膜）1</t>
  </si>
  <si>
    <t xml:space="preserve">40Z400</t>
  </si>
  <si>
    <t xml:space="preserve">变形鉴定残（无塑封膜）1</t>
  </si>
  <si>
    <t xml:space="preserve">40YN01</t>
  </si>
  <si>
    <t xml:space="preserve">磨损鉴定残（无塑封膜）1</t>
  </si>
  <si>
    <r>
      <rPr>
        <sz val="10"/>
        <color rgb="FF000000"/>
        <rFont val="宋体"/>
        <family val="0"/>
        <charset val="134"/>
      </rPr>
      <t xml:space="preserve">雅诗兰黛智妍面霜</t>
    </r>
    <r>
      <rPr>
        <sz val="10"/>
        <color rgb="FF000000"/>
        <rFont val="Microsoft YaHei"/>
        <family val="2"/>
        <charset val="134"/>
      </rPr>
      <t xml:space="preserve">(</t>
    </r>
    <r>
      <rPr>
        <sz val="10"/>
        <color rgb="FF000000"/>
        <rFont val="宋体"/>
        <family val="0"/>
        <charset val="134"/>
      </rPr>
      <t xml:space="preserve">清爽</t>
    </r>
    <r>
      <rPr>
        <sz val="10"/>
        <color rgb="FF000000"/>
        <rFont val="Microsoft YaHei"/>
        <family val="2"/>
        <charset val="134"/>
      </rPr>
      <t xml:space="preserve">)75ml/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</si>
  <si>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887167539556</t>
  </si>
  <si>
    <t xml:space="preserve">F84</t>
  </si>
  <si>
    <t xml:space="preserve">磨损脏污条码糊1+脏污1</t>
  </si>
  <si>
    <r>
      <rPr>
        <sz val="10"/>
        <color rgb="FF000000"/>
        <rFont val="宋体"/>
        <family val="0"/>
        <charset val="134"/>
      </rPr>
      <t xml:space="preserve">兰蔻超修小黑瓶精华</t>
    </r>
    <r>
      <rPr>
        <sz val="10"/>
        <color rgb="FF000000"/>
        <rFont val="Microsoft YaHei"/>
        <family val="2"/>
        <charset val="134"/>
      </rPr>
      <t xml:space="preserve">100ml/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</si>
  <si>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115-260603-128C</t>
  </si>
  <si>
    <r>
      <rPr>
        <sz val="10"/>
        <color rgb="FF000000"/>
        <rFont val="宋体"/>
        <family val="0"/>
        <charset val="134"/>
      </rPr>
      <t xml:space="preserve">兰蔻持妆粉底液</t>
    </r>
    <r>
      <rPr>
        <sz val="10"/>
        <color rgb="FF000000"/>
        <rFont val="Microsoft YaHei"/>
        <family val="2"/>
        <charset val="134"/>
      </rPr>
      <t xml:space="preserve">(#PO-01)30ml/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</si>
  <si>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3614273793551</t>
  </si>
  <si>
    <t xml:space="preserve">40YO00</t>
  </si>
  <si>
    <t xml:space="preserve">变形磨损9</t>
  </si>
  <si>
    <r>
      <rPr>
        <sz val="10"/>
        <color rgb="FF000000"/>
        <rFont val="宋体"/>
        <family val="0"/>
        <charset val="134"/>
      </rPr>
      <t xml:space="preserve">安热沙亲子防晒甄选套装</t>
    </r>
    <r>
      <rPr>
        <sz val="10"/>
        <color rgb="FF000000"/>
        <rFont val="Microsoft YaHei"/>
        <family val="2"/>
        <charset val="134"/>
      </rPr>
      <t xml:space="preserve">(</t>
    </r>
    <r>
      <rPr>
        <sz val="10"/>
        <color rgb="FF000000"/>
        <rFont val="宋体"/>
        <family val="0"/>
        <charset val="134"/>
      </rPr>
      <t xml:space="preserve">小金瓶</t>
    </r>
    <r>
      <rPr>
        <sz val="10"/>
        <color rgb="FF000000"/>
        <rFont val="Microsoft YaHei"/>
        <family val="2"/>
        <charset val="134"/>
      </rPr>
      <t xml:space="preserve">90ml+</t>
    </r>
    <r>
      <rPr>
        <sz val="10"/>
        <color rgb="FF000000"/>
        <rFont val="宋体"/>
        <family val="0"/>
        <charset val="134"/>
      </rPr>
      <t xml:space="preserve">粉金瓶</t>
    </r>
    <r>
      <rPr>
        <sz val="10"/>
        <color rgb="FF000000"/>
        <rFont val="Microsoft YaHei"/>
        <family val="2"/>
        <charset val="134"/>
      </rPr>
      <t xml:space="preserve">90ml)</t>
    </r>
  </si>
  <si>
    <t xml:space="preserve">8885021095370</t>
  </si>
  <si>
    <t xml:space="preserve">4234F7</t>
  </si>
  <si>
    <t xml:space="preserve">115-260603-130C</t>
  </si>
  <si>
    <r>
      <rPr>
        <sz val="11"/>
        <color rgb="FF000000"/>
        <rFont val="宋体"/>
        <family val="0"/>
        <charset val="134"/>
      </rPr>
      <t xml:space="preserve">破损胶印脏污封口贴开口破损3+</t>
    </r>
    <r>
      <rPr>
        <sz val="11"/>
        <color rgb="FFFF0000"/>
        <rFont val="宋体"/>
        <family val="0"/>
        <charset val="134"/>
      </rPr>
      <t xml:space="preserve">变形鉴定残封口破1</t>
    </r>
  </si>
  <si>
    <r>
      <rPr>
        <sz val="10"/>
        <color rgb="FF000000"/>
        <rFont val="宋体"/>
        <family val="0"/>
        <charset val="134"/>
      </rPr>
      <t xml:space="preserve">植村秀透光瓶粉底液</t>
    </r>
    <r>
      <rPr>
        <sz val="10"/>
        <color rgb="FF000000"/>
        <rFont val="Microsoft YaHei"/>
        <family val="2"/>
        <charset val="134"/>
      </rPr>
      <t xml:space="preserve">(#584)35ml/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</si>
  <si>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4936968871368</t>
  </si>
  <si>
    <t xml:space="preserve">78Z901</t>
  </si>
  <si>
    <r>
      <rPr>
        <sz val="10"/>
        <color rgb="FF000000"/>
        <rFont val="宋体"/>
        <family val="0"/>
        <charset val="134"/>
      </rPr>
      <t xml:space="preserve">植村秀琥珀卸妆油</t>
    </r>
    <r>
      <rPr>
        <sz val="10"/>
        <color rgb="FF000000"/>
        <rFont val="Microsoft YaHei"/>
        <family val="2"/>
        <charset val="134"/>
      </rPr>
      <t xml:space="preserve">150ml/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</si>
  <si>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4936968814372</t>
  </si>
  <si>
    <t xml:space="preserve">78ZD01</t>
  </si>
  <si>
    <r>
      <rPr>
        <sz val="10"/>
        <color rgb="FF000000"/>
        <rFont val="宋体"/>
        <family val="0"/>
        <charset val="134"/>
      </rPr>
      <t xml:space="preserve">碧欧泉水动力洁面膏</t>
    </r>
    <r>
      <rPr>
        <sz val="10"/>
        <color rgb="FF000000"/>
        <rFont val="Microsoft YaHei"/>
        <family val="2"/>
        <charset val="134"/>
      </rPr>
      <t xml:space="preserve">125ml/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</si>
  <si>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3605540600849</t>
  </si>
  <si>
    <r>
      <rPr>
        <sz val="10"/>
        <color rgb="FF000000"/>
        <rFont val="Microsoft YaHei"/>
        <family val="2"/>
        <charset val="134"/>
      </rPr>
      <t xml:space="preserve">40Z801/</t>
    </r>
    <r>
      <rPr>
        <sz val="10"/>
        <color rgb="FF000000"/>
        <rFont val="宋体"/>
        <family val="0"/>
        <charset val="134"/>
      </rPr>
      <t xml:space="preserve">带中文标</t>
    </r>
  </si>
  <si>
    <t xml:space="preserve">脏污划痕鉴定残（封口膜破）1</t>
  </si>
  <si>
    <r>
      <rPr>
        <sz val="10"/>
        <color rgb="FF000000"/>
        <rFont val="宋体"/>
        <family val="0"/>
        <charset val="134"/>
      </rPr>
      <t xml:space="preserve">雅诗兰黛</t>
    </r>
    <r>
      <rPr>
        <sz val="10"/>
        <color rgb="FF000000"/>
        <rFont val="Microsoft YaHei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粉底液二代</t>
    </r>
    <r>
      <rPr>
        <sz val="10"/>
        <color rgb="FF000000"/>
        <rFont val="Microsoft YaHei"/>
        <family val="2"/>
        <charset val="134"/>
      </rPr>
      <t xml:space="preserve">(#2W0)30ml/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</si>
  <si>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887167495272</t>
  </si>
  <si>
    <t xml:space="preserve">A55</t>
  </si>
  <si>
    <t xml:space="preserve">115-260603-132C</t>
  </si>
  <si>
    <t xml:space="preserve">磨损4</t>
  </si>
  <si>
    <r>
      <rPr>
        <sz val="10"/>
        <color rgb="FF000000"/>
        <rFont val="宋体"/>
        <family val="0"/>
        <charset val="134"/>
      </rPr>
      <t xml:space="preserve">雅诗兰黛</t>
    </r>
    <r>
      <rPr>
        <sz val="10"/>
        <color rgb="FF000000"/>
        <rFont val="Microsoft YaHei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粉底液二代</t>
    </r>
    <r>
      <rPr>
        <sz val="10"/>
        <color rgb="FF000000"/>
        <rFont val="Microsoft YaHei"/>
        <family val="2"/>
        <charset val="134"/>
      </rPr>
      <t xml:space="preserve">(#2C0)30ml/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</si>
  <si>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887167495180</t>
  </si>
  <si>
    <t xml:space="preserve">A65</t>
  </si>
  <si>
    <t xml:space="preserve">磨损245+2+变形磨损1</t>
  </si>
  <si>
    <r>
      <rPr>
        <sz val="10"/>
        <color rgb="FF000000"/>
        <rFont val="宋体"/>
        <family val="0"/>
        <charset val="134"/>
      </rPr>
      <t xml:space="preserve">雅诗兰黛</t>
    </r>
    <r>
      <rPr>
        <sz val="10"/>
        <color rgb="FF000000"/>
        <rFont val="Microsoft YaHei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</t>
    </r>
    <r>
      <rPr>
        <sz val="10"/>
        <color rgb="FF000000"/>
        <rFont val="Microsoft YaHei"/>
        <family val="2"/>
        <charset val="134"/>
      </rPr>
      <t xml:space="preserve">(#2W0)30ml/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</si>
  <si>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027131935049</t>
  </si>
  <si>
    <t xml:space="preserve">A25</t>
  </si>
  <si>
    <t xml:space="preserve">磨损3+变形磨损1</t>
  </si>
  <si>
    <r>
      <rPr>
        <sz val="10"/>
        <color rgb="FF000000"/>
        <rFont val="宋体"/>
        <family val="0"/>
        <charset val="134"/>
      </rPr>
      <t xml:space="preserve">雅诗兰黛抗蓝光眼霜</t>
    </r>
    <r>
      <rPr>
        <sz val="10"/>
        <color rgb="FF000000"/>
        <rFont val="Microsoft YaHei"/>
        <family val="2"/>
        <charset val="134"/>
      </rPr>
      <t xml:space="preserve">15ml/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</si>
  <si>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887167588509</t>
  </si>
  <si>
    <t xml:space="preserve">BC5</t>
  </si>
  <si>
    <r>
      <rPr>
        <sz val="10"/>
        <color rgb="FF000000"/>
        <rFont val="宋体"/>
        <family val="0"/>
        <charset val="134"/>
      </rPr>
      <t xml:space="preserve">植村秀小方瓶粉底液</t>
    </r>
    <r>
      <rPr>
        <sz val="10"/>
        <color rgb="FF000000"/>
        <rFont val="Microsoft YaHei"/>
        <family val="2"/>
        <charset val="134"/>
      </rPr>
      <t xml:space="preserve">(#584)35ml/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</si>
  <si>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4936968877919</t>
  </si>
  <si>
    <t xml:space="preserve">78Z101</t>
  </si>
  <si>
    <r>
      <rPr>
        <sz val="10"/>
        <color rgb="FF000000"/>
        <rFont val="宋体"/>
        <family val="0"/>
        <charset val="134"/>
      </rPr>
      <t xml:space="preserve">雅诗兰黛</t>
    </r>
    <r>
      <rPr>
        <sz val="10"/>
        <color rgb="FF000000"/>
        <rFont val="Microsoft YaHei"/>
        <family val="2"/>
        <charset val="134"/>
      </rPr>
      <t xml:space="preserve">(#</t>
    </r>
    <r>
      <rPr>
        <sz val="10"/>
        <color rgb="FF000000"/>
        <rFont val="宋体"/>
        <family val="0"/>
        <charset val="134"/>
      </rPr>
      <t xml:space="preserve">白金粉底液</t>
    </r>
    <r>
      <rPr>
        <sz val="10"/>
        <color rgb="FF000000"/>
        <rFont val="Microsoft YaHei"/>
        <family val="2"/>
        <charset val="134"/>
      </rPr>
      <t xml:space="preserve">1CO)30ml/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</si>
  <si>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887167456709</t>
  </si>
  <si>
    <t xml:space="preserve">A85</t>
  </si>
  <si>
    <t xml:space="preserve">磨损无塑封膜1+变形塑封膜开口破损2+塑封膜开口3</t>
  </si>
  <si>
    <t xml:space="preserve">D85</t>
  </si>
  <si>
    <t xml:space="preserve">变形1+塑封膜开口1+无塑封膜磨损变形1</t>
  </si>
  <si>
    <r>
      <rPr>
        <sz val="10"/>
        <color rgb="FF000000"/>
        <rFont val="宋体"/>
        <family val="0"/>
        <charset val="134"/>
      </rPr>
      <t xml:space="preserve">植村秀砍刀眉笔</t>
    </r>
    <r>
      <rPr>
        <sz val="10"/>
        <color rgb="FF000000"/>
        <rFont val="Microsoft YaHei"/>
        <family val="2"/>
        <charset val="134"/>
      </rPr>
      <t xml:space="preserve">(#02)3.4g/</t>
    </r>
    <r>
      <rPr>
        <sz val="10"/>
        <color rgb="FF000000"/>
        <rFont val="宋体"/>
        <family val="0"/>
        <charset val="134"/>
      </rPr>
      <t xml:space="preserve">支</t>
    </r>
  </si>
  <si>
    <t xml:space="preserve">4935421013888</t>
  </si>
  <si>
    <t xml:space="preserve">Z1FT</t>
  </si>
  <si>
    <t xml:space="preserve">115-260603-134C</t>
  </si>
  <si>
    <r>
      <rPr>
        <sz val="10"/>
        <color rgb="FF000000"/>
        <rFont val="宋体"/>
        <family val="0"/>
        <charset val="134"/>
      </rPr>
      <t xml:space="preserve">海蓝之谜璀璨泡沫洁面乳</t>
    </r>
    <r>
      <rPr>
        <sz val="10"/>
        <color rgb="FF000000"/>
        <rFont val="Microsoft YaHei"/>
        <family val="2"/>
        <charset val="134"/>
      </rPr>
      <t xml:space="preserve">125ml/</t>
    </r>
    <r>
      <rPr>
        <sz val="10"/>
        <color rgb="FF000000"/>
        <rFont val="宋体"/>
        <family val="0"/>
        <charset val="134"/>
      </rPr>
      <t xml:space="preserve">支</t>
    </r>
  </si>
  <si>
    <t xml:space="preserve">747930095903</t>
  </si>
  <si>
    <t xml:space="preserve">115-260603-136C</t>
  </si>
  <si>
    <r>
      <rPr>
        <sz val="11"/>
        <color rgb="FF000000"/>
        <rFont val="宋体"/>
        <family val="0"/>
        <charset val="134"/>
      </rPr>
      <t xml:space="preserve">变形2+</t>
    </r>
    <r>
      <rPr>
        <sz val="11"/>
        <color rgb="FFFF0000"/>
        <rFont val="宋体"/>
        <family val="0"/>
        <charset val="134"/>
      </rPr>
      <t xml:space="preserve">变形鉴定残（无塑封膜）1</t>
    </r>
  </si>
  <si>
    <t xml:space="preserve">EB5</t>
  </si>
  <si>
    <r>
      <rPr>
        <sz val="11"/>
        <color rgb="FF000000"/>
        <rFont val="宋体"/>
        <family val="0"/>
        <charset val="134"/>
      </rPr>
      <t xml:space="preserve">变形10+</t>
    </r>
    <r>
      <rPr>
        <sz val="11"/>
        <color rgb="FFFF0000"/>
        <rFont val="宋体"/>
        <family val="0"/>
        <charset val="134"/>
      </rPr>
      <t xml:space="preserve">变形鉴定残（无塑封膜）1</t>
    </r>
  </si>
  <si>
    <t xml:space="preserve">CB5</t>
  </si>
  <si>
    <r>
      <rPr>
        <sz val="11"/>
        <color rgb="FF000000"/>
        <rFont val="宋体"/>
        <family val="0"/>
        <charset val="134"/>
      </rPr>
      <t xml:space="preserve">变形2+无塑封膜变形1+</t>
    </r>
    <r>
      <rPr>
        <sz val="11"/>
        <color rgb="FFFF0000"/>
        <rFont val="宋体"/>
        <family val="0"/>
        <charset val="134"/>
      </rPr>
      <t xml:space="preserve">变形鉴定残（无塑封膜）1</t>
    </r>
  </si>
  <si>
    <r>
      <rPr>
        <sz val="10"/>
        <color rgb="FF000000"/>
        <rFont val="宋体"/>
        <family val="0"/>
        <charset val="134"/>
      </rPr>
      <t xml:space="preserve">海蓝之谜精粹水</t>
    </r>
    <r>
      <rPr>
        <sz val="10"/>
        <color rgb="FF000000"/>
        <rFont val="Microsoft YaHei"/>
        <family val="2"/>
        <charset val="134"/>
      </rPr>
      <t xml:space="preserve">200ml/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</si>
  <si>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747930171249</t>
  </si>
  <si>
    <t xml:space="preserve">C16</t>
  </si>
  <si>
    <r>
      <rPr>
        <sz val="11"/>
        <color rgb="FF000000"/>
        <rFont val="宋体"/>
        <family val="0"/>
        <charset val="134"/>
      </rPr>
      <t xml:space="preserve">变形7+</t>
    </r>
    <r>
      <rPr>
        <sz val="11"/>
        <color rgb="FFFF0000"/>
        <rFont val="宋体"/>
        <family val="0"/>
        <charset val="134"/>
      </rPr>
      <t xml:space="preserve">变形鉴定残（无塑封膜）1</t>
    </r>
  </si>
  <si>
    <t xml:space="preserve">B16</t>
  </si>
  <si>
    <r>
      <rPr>
        <sz val="11"/>
        <color rgb="FF000000"/>
        <rFont val="宋体"/>
        <family val="0"/>
        <charset val="134"/>
      </rPr>
      <t xml:space="preserve">变形48+塑封膜开口变形破损5</t>
    </r>
    <r>
      <rPr>
        <sz val="11"/>
        <color rgb="FFFF0000"/>
        <rFont val="宋体"/>
        <family val="0"/>
        <charset val="134"/>
      </rPr>
      <t xml:space="preserve">+磨损鉴定残（无塑封膜）1</t>
    </r>
  </si>
  <si>
    <t xml:space="preserve">115-260603-138C</t>
  </si>
  <si>
    <r>
      <rPr>
        <sz val="10"/>
        <color rgb="FF000000"/>
        <rFont val="宋体"/>
        <family val="0"/>
        <charset val="134"/>
      </rPr>
      <t xml:space="preserve">肌肤之钥日夜乳三件套</t>
    </r>
    <r>
      <rPr>
        <sz val="10"/>
        <color rgb="FF000000"/>
        <rFont val="Microsoft YaHei"/>
        <family val="2"/>
        <charset val="134"/>
      </rPr>
      <t xml:space="preserve">2026</t>
    </r>
    <r>
      <rPr>
        <sz val="10"/>
        <color rgb="FF000000"/>
        <rFont val="宋体"/>
        <family val="0"/>
        <charset val="134"/>
      </rPr>
      <t xml:space="preserve">版</t>
    </r>
    <r>
      <rPr>
        <sz val="10"/>
        <color rgb="FF000000"/>
        <rFont val="Microsoft YaHei"/>
        <family val="2"/>
        <charset val="134"/>
      </rPr>
      <t xml:space="preserve">(</t>
    </r>
    <r>
      <rPr>
        <sz val="10"/>
        <color rgb="FF000000"/>
        <rFont val="宋体"/>
        <family val="0"/>
        <charset val="134"/>
      </rPr>
      <t xml:space="preserve">日乳</t>
    </r>
    <r>
      <rPr>
        <sz val="10"/>
        <color rgb="FF000000"/>
        <rFont val="Microsoft YaHei"/>
        <family val="2"/>
        <charset val="134"/>
      </rPr>
      <t xml:space="preserve">125ml+</t>
    </r>
    <r>
      <rPr>
        <sz val="10"/>
        <color rgb="FF000000"/>
        <rFont val="宋体"/>
        <family val="0"/>
        <charset val="134"/>
      </rPr>
      <t xml:space="preserve">夜乳</t>
    </r>
    <r>
      <rPr>
        <sz val="10"/>
        <color rgb="FF000000"/>
        <rFont val="Microsoft YaHei"/>
        <family val="2"/>
        <charset val="134"/>
      </rPr>
      <t xml:space="preserve">125ml+</t>
    </r>
    <r>
      <rPr>
        <sz val="10"/>
        <color rgb="FF000000"/>
        <rFont val="宋体"/>
        <family val="0"/>
        <charset val="134"/>
      </rPr>
      <t xml:space="preserve">精华水</t>
    </r>
    <r>
      <rPr>
        <sz val="10"/>
        <color rgb="FF000000"/>
        <rFont val="Microsoft YaHei"/>
        <family val="2"/>
        <charset val="134"/>
      </rPr>
      <t xml:space="preserve">170ml)</t>
    </r>
  </si>
  <si>
    <t xml:space="preserve">8885021096933</t>
  </si>
  <si>
    <t xml:space="preserve">5057J5</t>
  </si>
  <si>
    <r>
      <rPr>
        <sz val="11"/>
        <color rgb="FF000000"/>
        <rFont val="宋体"/>
        <family val="0"/>
        <charset val="134"/>
      </rPr>
      <t xml:space="preserve">变形磨损脏污效期糊6+</t>
    </r>
    <r>
      <rPr>
        <sz val="11"/>
        <color rgb="FFFF0000"/>
        <rFont val="宋体"/>
        <family val="0"/>
        <charset val="134"/>
      </rPr>
      <t xml:space="preserve">变形破损磨损鉴定残（内物无塑封）1</t>
    </r>
  </si>
  <si>
    <t xml:space="preserve">5071O5</t>
  </si>
  <si>
    <r>
      <rPr>
        <sz val="11"/>
        <color rgb="FF000000"/>
        <rFont val="宋体"/>
        <family val="0"/>
        <charset val="134"/>
      </rPr>
      <t xml:space="preserve">变形磨损脏污封口贴开口破损1+</t>
    </r>
    <r>
      <rPr>
        <sz val="11"/>
        <color rgb="FFFF0000"/>
        <rFont val="宋体"/>
        <family val="0"/>
        <charset val="134"/>
      </rPr>
      <t xml:space="preserve">变形磨损脏污破损鉴定残（内物无塑封）1</t>
    </r>
  </si>
  <si>
    <t xml:space="preserve">5058K5</t>
  </si>
  <si>
    <r>
      <rPr>
        <sz val="11"/>
        <color rgb="FF000000"/>
        <rFont val="宋体"/>
        <family val="0"/>
        <charset val="134"/>
      </rPr>
      <t xml:space="preserve">变形磨损脏污封口贴开口破损10+变形破损磨损脏污1+</t>
    </r>
    <r>
      <rPr>
        <sz val="11"/>
        <color rgb="FFFF0000"/>
        <rFont val="宋体"/>
        <family val="0"/>
        <charset val="134"/>
      </rPr>
      <t xml:space="preserve">变形破损磨损脏污鉴定残（内物无塑封）1</t>
    </r>
  </si>
  <si>
    <t xml:space="preserve">5181M5</t>
  </si>
  <si>
    <r>
      <rPr>
        <sz val="11"/>
        <color rgb="FF000000"/>
        <rFont val="宋体"/>
        <family val="0"/>
        <charset val="134"/>
      </rPr>
      <t xml:space="preserve">变形磨损脏污封口贴开口破损10+</t>
    </r>
    <r>
      <rPr>
        <sz val="11"/>
        <color rgb="FFFF0000"/>
        <rFont val="宋体"/>
        <family val="0"/>
        <charset val="134"/>
      </rPr>
      <t xml:space="preserve">变形磨损效期模糊破损鉴定残（内物无塑封）1</t>
    </r>
  </si>
  <si>
    <t xml:space="preserve">5108F5</t>
  </si>
  <si>
    <t xml:space="preserve">变形破损磨损破损效期模糊鉴定残（内物无塑封）1</t>
  </si>
  <si>
    <t xml:space="preserve">5171N5</t>
  </si>
  <si>
    <t xml:space="preserve">变形磨损脏污封口贴开口破损4+变形磨损脏污封口贴开口破损效期糊2</t>
  </si>
  <si>
    <t xml:space="preserve">变形15+磨损脏污14+磨损脏污条码糊4+变形磨损2</t>
  </si>
  <si>
    <t xml:space="preserve">A84</t>
  </si>
  <si>
    <t xml:space="preserve">磨损脏污13+变形磨损2</t>
  </si>
  <si>
    <t xml:space="preserve">DC4</t>
  </si>
  <si>
    <t xml:space="preserve">A45</t>
  </si>
  <si>
    <t xml:space="preserve">磨损脏污11</t>
  </si>
  <si>
    <r>
      <rPr>
        <sz val="10"/>
        <color rgb="FF000000"/>
        <rFont val="宋体"/>
        <family val="0"/>
        <charset val="134"/>
      </rPr>
      <t xml:space="preserve">雅诗兰黛面部精华液第七代小棕瓶</t>
    </r>
    <r>
      <rPr>
        <sz val="10"/>
        <color rgb="FF000000"/>
        <rFont val="Microsoft YaHei"/>
        <family val="2"/>
        <charset val="134"/>
      </rPr>
      <t xml:space="preserve">100ML/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</si>
  <si>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887167485525</t>
  </si>
  <si>
    <t xml:space="preserve">J25</t>
  </si>
  <si>
    <t xml:space="preserve">115-260603-140C</t>
  </si>
  <si>
    <t xml:space="preserve">A35</t>
  </si>
  <si>
    <t xml:space="preserve">B35</t>
  </si>
  <si>
    <t xml:space="preserve">H25</t>
  </si>
  <si>
    <t xml:space="preserve">变形1</t>
  </si>
  <si>
    <r>
      <rPr>
        <sz val="10"/>
        <color rgb="FF000000"/>
        <rFont val="宋体"/>
        <family val="0"/>
        <charset val="134"/>
      </rPr>
      <t xml:space="preserve">肌肤之钥钻光水乳精华护肤套装</t>
    </r>
    <r>
      <rPr>
        <sz val="10"/>
        <color rgb="FF000000"/>
        <rFont val="Microsoft YaHei"/>
        <family val="2"/>
        <charset val="134"/>
      </rPr>
      <t xml:space="preserve">(</t>
    </r>
    <r>
      <rPr>
        <sz val="10"/>
        <color rgb="FF000000"/>
        <rFont val="宋体"/>
        <family val="0"/>
        <charset val="134"/>
      </rPr>
      <t xml:space="preserve">精华露</t>
    </r>
    <r>
      <rPr>
        <sz val="10"/>
        <color rgb="FF000000"/>
        <rFont val="Microsoft YaHei"/>
        <family val="2"/>
        <charset val="134"/>
      </rPr>
      <t xml:space="preserve">50ml+</t>
    </r>
    <r>
      <rPr>
        <sz val="10"/>
        <color rgb="FF000000"/>
        <rFont val="宋体"/>
        <family val="0"/>
        <charset val="134"/>
      </rPr>
      <t xml:space="preserve">精华水</t>
    </r>
    <r>
      <rPr>
        <sz val="10"/>
        <color rgb="FF000000"/>
        <rFont val="Microsoft YaHei"/>
        <family val="2"/>
        <charset val="134"/>
      </rPr>
      <t xml:space="preserve">170ml+</t>
    </r>
    <r>
      <rPr>
        <sz val="10"/>
        <color rgb="FF000000"/>
        <rFont val="宋体"/>
        <family val="0"/>
        <charset val="134"/>
      </rPr>
      <t xml:space="preserve">日乳</t>
    </r>
    <r>
      <rPr>
        <sz val="10"/>
        <color rgb="FF000000"/>
        <rFont val="Microsoft YaHei"/>
        <family val="2"/>
        <charset val="134"/>
      </rPr>
      <t xml:space="preserve">125ml+</t>
    </r>
    <r>
      <rPr>
        <sz val="10"/>
        <color rgb="FF000000"/>
        <rFont val="宋体"/>
        <family val="0"/>
        <charset val="134"/>
      </rPr>
      <t xml:space="preserve">夜乳</t>
    </r>
    <r>
      <rPr>
        <sz val="10"/>
        <color rgb="FF000000"/>
        <rFont val="Microsoft YaHei"/>
        <family val="2"/>
        <charset val="134"/>
      </rPr>
      <t xml:space="preserve">125ml</t>
    </r>
    <r>
      <rPr>
        <sz val="10"/>
        <color rgb="FF000000"/>
        <rFont val="宋体"/>
        <family val="0"/>
        <charset val="134"/>
      </rPr>
      <t xml:space="preserve">）</t>
    </r>
  </si>
  <si>
    <t xml:space="preserve">8885021096964</t>
  </si>
  <si>
    <t xml:space="preserve">115-260603-142C</t>
  </si>
  <si>
    <t xml:space="preserve">变形磨损内物脏污鉴定残（内物无塑封膜）1</t>
  </si>
  <si>
    <r>
      <rPr>
        <sz val="11"/>
        <color rgb="FF000000"/>
        <rFont val="宋体"/>
        <family val="0"/>
        <charset val="134"/>
      </rPr>
      <t xml:space="preserve">变形磨损脏污封口贴开口破损15+变形磨损效期糊封口贴开口破损2+</t>
    </r>
    <r>
      <rPr>
        <sz val="11"/>
        <color rgb="FFFF0000"/>
        <rFont val="宋体"/>
        <family val="0"/>
        <charset val="134"/>
      </rPr>
      <t xml:space="preserve">变形磨损效期糊破损鉴定残（内物无塑封）1</t>
    </r>
  </si>
  <si>
    <t xml:space="preserve">雅诗兰黛DW粉底液二代(#2W0)30ml/瓶</t>
  </si>
  <si>
    <t xml:space="preserve">磨损56+变形1+磨损破损1</t>
  </si>
  <si>
    <t xml:space="preserve">资生堂清爽型新款蓝胖子防晒霜50ml/瓶</t>
  </si>
  <si>
    <t xml:space="preserve">729238156784</t>
  </si>
  <si>
    <t xml:space="preserve">变形7+变形破损1+脏污2</t>
  </si>
  <si>
    <t xml:space="preserve">5297K1</t>
  </si>
  <si>
    <t xml:space="preserve">磨损变形1</t>
  </si>
  <si>
    <t xml:space="preserve">植村秀砍刀眉笔(#02)3.4g/支</t>
  </si>
  <si>
    <t xml:space="preserve">鉴定残（塑封破）1</t>
  </si>
  <si>
    <t xml:space="preserve">资生堂安耐晒(小金瓶)90ml/瓶</t>
  </si>
  <si>
    <t xml:space="preserve">4909978148324</t>
  </si>
  <si>
    <t xml:space="preserve">4246N7</t>
  </si>
  <si>
    <r>
      <rPr>
        <sz val="11"/>
        <color rgb="FF000000"/>
        <rFont val="宋体"/>
        <family val="0"/>
        <charset val="134"/>
      </rPr>
      <t xml:space="preserve">变形3+</t>
    </r>
    <r>
      <rPr>
        <sz val="11"/>
        <color rgb="FFFF0000"/>
        <rFont val="宋体"/>
        <family val="0"/>
        <charset val="134"/>
      </rPr>
      <t xml:space="preserve">变形鉴定残（封口贴破）1</t>
    </r>
  </si>
  <si>
    <t xml:space="preserve">4247R7</t>
  </si>
  <si>
    <t xml:space="preserve">鉴定残（封口贴破）1</t>
  </si>
  <si>
    <t xml:space="preserve">4246M7</t>
  </si>
  <si>
    <t xml:space="preserve">4247S7</t>
  </si>
  <si>
    <t xml:space="preserve">兰蔻持妆粉底液(#PO-01)30ml/瓶</t>
  </si>
  <si>
    <t xml:space="preserve">40YN03</t>
  </si>
  <si>
    <t xml:space="preserve">变形13+变形破损1</t>
  </si>
  <si>
    <t xml:space="preserve">变形3</t>
  </si>
  <si>
    <t xml:space="preserve">CPB滋润洗面奶125ml/支</t>
  </si>
  <si>
    <t xml:space="preserve">729238171640</t>
  </si>
  <si>
    <t xml:space="preserve">5230E5</t>
  </si>
  <si>
    <t xml:space="preserve">5231G5</t>
  </si>
  <si>
    <r>
      <rPr>
        <sz val="11"/>
        <color rgb="FF000000"/>
        <rFont val="宋体"/>
        <family val="0"/>
        <charset val="134"/>
      </rPr>
      <t xml:space="preserve">变形1+</t>
    </r>
    <r>
      <rPr>
        <sz val="11"/>
        <color rgb="FFFF0000"/>
        <rFont val="宋体"/>
        <family val="0"/>
        <charset val="134"/>
      </rPr>
      <t xml:space="preserve">变形鉴定残（无塑封膜）1</t>
    </r>
  </si>
  <si>
    <t xml:space="preserve">4327M5</t>
  </si>
  <si>
    <r>
      <rPr>
        <sz val="11"/>
        <color rgb="FFFF0000"/>
        <rFont val="宋体"/>
        <family val="0"/>
        <charset val="134"/>
      </rPr>
      <t xml:space="preserve">变形鉴定残（无塑封膜）1</t>
    </r>
    <r>
      <rPr>
        <sz val="11"/>
        <color rgb="FF000000"/>
        <rFont val="宋体"/>
        <family val="0"/>
        <charset val="134"/>
      </rPr>
      <t xml:space="preserve">+变形1</t>
    </r>
  </si>
  <si>
    <t xml:space="preserve">兰蔻超修小黑瓶精华100ml/瓶</t>
  </si>
  <si>
    <t xml:space="preserve">雅诗兰黛抗蓝光眼霜15ml/瓶</t>
  </si>
  <si>
    <t xml:space="preserve">植村秀小方瓶粉底液(#584)35ml/瓶</t>
  </si>
  <si>
    <t xml:space="preserve">78ZO01</t>
  </si>
  <si>
    <t xml:space="preserve">变形2</t>
  </si>
  <si>
    <t xml:space="preserve">脏污漏液2</t>
  </si>
  <si>
    <t xml:space="preserve">肌肤之钥洁面清爽型125ml/支</t>
  </si>
  <si>
    <t xml:space="preserve">729238171657</t>
  </si>
  <si>
    <t xml:space="preserve">5167I5</t>
  </si>
  <si>
    <t xml:space="preserve">5164E5</t>
  </si>
  <si>
    <t xml:space="preserve">5167G5</t>
  </si>
  <si>
    <t xml:space="preserve">划痕鉴定残（无塑封膜）1</t>
  </si>
  <si>
    <t xml:space="preserve">5192S5</t>
  </si>
  <si>
    <t xml:space="preserve">5272L5</t>
  </si>
  <si>
    <r>
      <rPr>
        <sz val="11"/>
        <color rgb="FF000000"/>
        <rFont val="宋体"/>
        <family val="0"/>
        <charset val="134"/>
      </rPr>
      <t xml:space="preserve">变形6+</t>
    </r>
    <r>
      <rPr>
        <sz val="11"/>
        <color rgb="FFFF0000"/>
        <rFont val="宋体"/>
        <family val="0"/>
        <charset val="134"/>
      </rPr>
      <t xml:space="preserve">变形鉴定残（无塑封膜）1</t>
    </r>
  </si>
  <si>
    <t xml:space="preserve">115-260603-144C</t>
  </si>
  <si>
    <t xml:space="preserve">科颜氏高保湿霜125ml/瓶</t>
  </si>
  <si>
    <t xml:space="preserve">3605975028799</t>
  </si>
  <si>
    <t xml:space="preserve">18Z601</t>
  </si>
  <si>
    <t xml:space="preserve">脏污9</t>
  </si>
  <si>
    <t xml:space="preserve">娇兰复原蜜（4.0版）50ml/瓶</t>
  </si>
  <si>
    <t xml:space="preserve">3346470620339</t>
  </si>
  <si>
    <t xml:space="preserve">5M02</t>
  </si>
  <si>
    <t xml:space="preserve">115-260603-146C</t>
  </si>
  <si>
    <r>
      <rPr>
        <sz val="11"/>
        <color rgb="FF000000"/>
        <rFont val="宋体"/>
        <family val="0"/>
        <charset val="134"/>
      </rPr>
      <t xml:space="preserve">变形塑封膜破损2+</t>
    </r>
    <r>
      <rPr>
        <sz val="11"/>
        <color rgb="FFFF0000"/>
        <rFont val="宋体"/>
        <family val="0"/>
        <charset val="134"/>
      </rPr>
      <t xml:space="preserve">变形鉴定残（无塑封膜）1</t>
    </r>
  </si>
  <si>
    <t xml:space="preserve">拆套盒2支装916套/1832件，打印贴箱唛284个，用KB2404纸箱40个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</si>
</sst>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20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6"/>
      <color rgb="FF000000"/>
      <name val="Microsoft YaHei"/>
      <family val="2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宋体"/>
      <family val="0"/>
      <charset val="134"/>
    </font>
    <font>
      <sz val="10"/>
      <name val="Microsoft YaHei"/>
      <family val="2"/>
      <charset val="134"/>
    </font>
    <font>
      <b val="true"/>
      <sz val="9"/>
      <name val="微软雅黑"/>
      <family val="2"/>
      <charset val="134"/>
    </font>
    <font>
      <b val="true"/>
      <sz val="10"/>
      <color rgb="FF000000"/>
      <name val="微软雅黑"/>
      <family val="2"/>
      <charset val="134"/>
    </font>
    <font>
      <sz val="11"/>
      <color rgb="FFFF0000"/>
      <name val="宋体"/>
      <family val="0"/>
      <charset val="134"/>
    </font>
    <font>
      <sz val="10"/>
      <color rgb="FF000000"/>
      <name val="宋体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CC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1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8" fontId="13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1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  <dxfs count="12">
    <dxf>
      <fill>
        <patternFill patternType="solid">
          <fgColor rgb="FFFFFFCC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CC00"/>
        </patternFill>
      </fill>
    </dxf>
    <dxf>
      <fill>
        <patternFill patternType="solid">
          <fgColor rgb="FFFF0000"/>
        </patternFill>
      </fill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800000"/>
        <sz val="11"/>
      </font>
      <fill>
        <patternFill>
          <bgColor rgb="FFFF99CC"/>
        </patternFill>
      </fill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C8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pane xSplit="0" ySplit="5" topLeftCell="A30" activePane="bottomLeft" state="frozen"/>
      <selection pane="topLeft" activeCell="A1" activeCellId="0" sqref="A1"/>
      <selection pane="bottomLeft" activeCell="K72" activeCellId="0" sqref="K72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6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5"/>
    <col collapsed="false" customWidth="true" hidden="false" outlineLevel="0" max="14" min="14" style="3" width="11.49"/>
    <col collapsed="false" customWidth="true" hidden="false" outlineLevel="0" max="15" min="15" style="4" width="20.25"/>
    <col collapsed="false" customWidth="true" hidden="false" outlineLevel="0" max="16" min="16" style="4" width="9.87"/>
    <col collapsed="false" customWidth="true" hidden="false" outlineLevel="0" max="17" min="17" style="5" width="25.75"/>
    <col collapsed="false" customWidth="true" hidden="false" outlineLevel="0" max="256" min="18" style="5" width="14.49"/>
  </cols>
  <sheetData>
    <row r="1" s="8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="8" customFormat="true" ht="28.5" hidden="false" customHeight="true" outlineLevel="0" collapsed="false">
      <c r="A2" s="9" t="s">
        <v>1</v>
      </c>
      <c r="B2" s="9"/>
      <c r="C2" s="9"/>
      <c r="D2" s="9"/>
      <c r="E2" s="9"/>
      <c r="F2" s="9"/>
      <c r="G2" s="9" t="s">
        <v>2</v>
      </c>
      <c r="H2" s="9"/>
      <c r="I2" s="9"/>
      <c r="J2" s="9"/>
      <c r="K2" s="9"/>
      <c r="L2" s="10" t="s">
        <v>3</v>
      </c>
      <c r="M2" s="10"/>
      <c r="N2" s="11" t="s">
        <v>4</v>
      </c>
      <c r="O2" s="11"/>
      <c r="P2" s="12"/>
    </row>
    <row r="3" s="8" customFormat="true" ht="27.75" hidden="false" customHeight="true" outlineLevel="0" collapsed="false">
      <c r="A3" s="9" t="s">
        <v>5</v>
      </c>
      <c r="B3" s="9"/>
      <c r="C3" s="9"/>
      <c r="D3" s="9"/>
      <c r="E3" s="9"/>
      <c r="F3" s="9"/>
      <c r="G3" s="9" t="s">
        <v>6</v>
      </c>
      <c r="H3" s="9"/>
      <c r="I3" s="9"/>
      <c r="J3" s="9"/>
      <c r="K3" s="9"/>
      <c r="L3" s="13" t="s">
        <v>7</v>
      </c>
      <c r="M3" s="13"/>
      <c r="N3" s="11" t="s">
        <v>4</v>
      </c>
      <c r="O3" s="11"/>
      <c r="P3" s="12"/>
    </row>
    <row r="4" s="8" customFormat="true" ht="22.5" hidden="false" customHeight="true" outlineLevel="0" collapsed="false">
      <c r="A4" s="14" t="s">
        <v>8</v>
      </c>
      <c r="B4" s="14"/>
      <c r="C4" s="15" t="s">
        <v>9</v>
      </c>
      <c r="D4" s="14" t="s">
        <v>10</v>
      </c>
      <c r="E4" s="14"/>
      <c r="F4" s="16" t="n">
        <f aca="false">SUM(F5:F495)</f>
        <v>9386</v>
      </c>
      <c r="G4" s="16"/>
      <c r="H4" s="16" t="n">
        <f aca="false">SUM(H5:H495)</f>
        <v>8719</v>
      </c>
      <c r="I4" s="16" t="n">
        <f aca="false">SUM(I5:I495)</f>
        <v>652</v>
      </c>
      <c r="J4" s="16" t="n">
        <f aca="false">SUM(J5:J495)</f>
        <v>15</v>
      </c>
      <c r="K4" s="16" t="n">
        <f aca="false">SUM(K5:K495)</f>
        <v>15</v>
      </c>
      <c r="L4" s="13" t="s">
        <v>11</v>
      </c>
      <c r="M4" s="13"/>
      <c r="N4" s="13" t="s">
        <v>12</v>
      </c>
      <c r="O4" s="13"/>
      <c r="P4" s="17"/>
    </row>
    <row r="5" s="8" customFormat="true" ht="22.5" hidden="false" customHeight="true" outlineLevel="0" collapsed="false">
      <c r="A5" s="13" t="s">
        <v>13</v>
      </c>
      <c r="B5" s="13" t="s">
        <v>14</v>
      </c>
      <c r="C5" s="13" t="s">
        <v>15</v>
      </c>
      <c r="D5" s="18" t="s">
        <v>16</v>
      </c>
      <c r="E5" s="18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9" t="s">
        <v>25</v>
      </c>
      <c r="N5" s="19" t="s">
        <v>26</v>
      </c>
      <c r="O5" s="19" t="s">
        <v>27</v>
      </c>
      <c r="P5" s="12"/>
    </row>
    <row r="6" s="8" customFormat="true" ht="41" hidden="false" customHeight="true" outlineLevel="0" collapsed="false">
      <c r="A6" s="20" t="n">
        <v>1</v>
      </c>
      <c r="B6" s="20" t="str">
        <f aca="false">IF(C6&lt;&gt;"",$N$3,"")</f>
        <v>20260630</v>
      </c>
      <c r="C6" s="21" t="s">
        <v>28</v>
      </c>
      <c r="D6" s="22" t="s">
        <v>29</v>
      </c>
      <c r="E6" s="22"/>
      <c r="F6" s="23" t="n">
        <v>2071</v>
      </c>
      <c r="G6" s="20" t="s">
        <v>30</v>
      </c>
      <c r="H6" s="20" t="n">
        <v>199</v>
      </c>
      <c r="I6" s="20"/>
      <c r="J6" s="20" t="n">
        <v>14</v>
      </c>
      <c r="K6" s="20"/>
      <c r="L6" s="20" t="s">
        <v>30</v>
      </c>
      <c r="M6" s="24" t="s">
        <v>31</v>
      </c>
      <c r="N6" s="25" t="inlineStr">
        <is>
          <t>2028-10-01</t>
        </is>
      </c>
      <c r="O6" s="26" t="s">
        <v>32</v>
      </c>
      <c r="P6" s="27"/>
    </row>
    <row r="7" s="8" customFormat="true" ht="41" hidden="false" customHeight="true" outlineLevel="0" collapsed="false">
      <c r="A7" s="20"/>
      <c r="B7" s="20"/>
      <c r="C7" s="21"/>
      <c r="D7" s="22"/>
      <c r="E7" s="22"/>
      <c r="F7" s="23"/>
      <c r="G7" s="20"/>
      <c r="H7" s="20" t="n">
        <v>639</v>
      </c>
      <c r="I7" s="20" t="n">
        <v>4</v>
      </c>
      <c r="J7" s="20"/>
      <c r="K7" s="20"/>
      <c r="L7" s="20"/>
      <c r="M7" s="24" t="s">
        <v>33</v>
      </c>
      <c r="N7" s="25" t="inlineStr">
        <is>
          <t>2028-10-01</t>
        </is>
      </c>
      <c r="O7" s="26" t="s">
        <v>32</v>
      </c>
      <c r="P7" s="27"/>
      <c r="Q7" s="8" t="s">
        <v>34</v>
      </c>
    </row>
    <row r="8" s="8" customFormat="true" ht="41" hidden="false" customHeight="true" outlineLevel="0" collapsed="false">
      <c r="A8" s="20"/>
      <c r="B8" s="20"/>
      <c r="C8" s="21"/>
      <c r="D8" s="22"/>
      <c r="E8" s="22"/>
      <c r="F8" s="23"/>
      <c r="G8" s="20"/>
      <c r="H8" s="20" t="n">
        <v>187</v>
      </c>
      <c r="I8" s="20" t="n">
        <v>18</v>
      </c>
      <c r="J8" s="20"/>
      <c r="K8" s="20"/>
      <c r="L8" s="20"/>
      <c r="M8" s="24" t="s">
        <v>35</v>
      </c>
      <c r="N8" s="25" t="inlineStr">
        <is>
          <t>2028-06-01</t>
        </is>
      </c>
      <c r="O8" s="26" t="s">
        <v>32</v>
      </c>
      <c r="P8" s="27"/>
      <c r="Q8" s="8" t="s">
        <v>36</v>
      </c>
    </row>
    <row r="9" s="8" customFormat="true" ht="41" hidden="false" customHeight="true" outlineLevel="0" collapsed="false">
      <c r="A9" s="20"/>
      <c r="B9" s="20"/>
      <c r="C9" s="21"/>
      <c r="D9" s="22"/>
      <c r="E9" s="22"/>
      <c r="F9" s="23"/>
      <c r="G9" s="20"/>
      <c r="H9" s="20" t="n">
        <v>849</v>
      </c>
      <c r="I9" s="20"/>
      <c r="J9" s="20"/>
      <c r="K9" s="20"/>
      <c r="L9" s="20"/>
      <c r="M9" s="24" t="s">
        <v>37</v>
      </c>
      <c r="N9" s="25" t="inlineStr">
        <is>
          <t>2028-08-01</t>
        </is>
      </c>
      <c r="O9" s="26" t="s">
        <v>32</v>
      </c>
      <c r="P9" s="27"/>
    </row>
    <row r="10" s="8" customFormat="true" ht="41" hidden="false" customHeight="true" outlineLevel="0" collapsed="false">
      <c r="A10" s="20"/>
      <c r="B10" s="20"/>
      <c r="C10" s="21"/>
      <c r="D10" s="22"/>
      <c r="E10" s="22"/>
      <c r="F10" s="23"/>
      <c r="G10" s="20"/>
      <c r="H10" s="20" t="n">
        <v>109</v>
      </c>
      <c r="I10" s="20"/>
      <c r="J10" s="20"/>
      <c r="K10" s="20"/>
      <c r="L10" s="20"/>
      <c r="M10" s="24" t="s">
        <v>38</v>
      </c>
      <c r="N10" s="25" t="inlineStr">
        <is>
          <t>2028-12-01</t>
        </is>
      </c>
      <c r="O10" s="26" t="s">
        <v>32</v>
      </c>
      <c r="P10" s="27"/>
    </row>
    <row r="11" s="8" customFormat="true" ht="41" hidden="false" customHeight="true" outlineLevel="0" collapsed="false">
      <c r="A11" s="20"/>
      <c r="B11" s="20"/>
      <c r="C11" s="21"/>
      <c r="D11" s="22"/>
      <c r="E11" s="22"/>
      <c r="F11" s="23"/>
      <c r="G11" s="20"/>
      <c r="H11" s="20" t="n">
        <v>52</v>
      </c>
      <c r="I11" s="20"/>
      <c r="J11" s="20"/>
      <c r="K11" s="20"/>
      <c r="L11" s="20"/>
      <c r="M11" s="24" t="s">
        <v>39</v>
      </c>
      <c r="N11" s="25" t="inlineStr">
        <is>
          <t>2028-07-01</t>
        </is>
      </c>
      <c r="O11" s="26" t="s">
        <v>32</v>
      </c>
      <c r="P11" s="27"/>
    </row>
    <row r="12" s="8" customFormat="true" ht="41" hidden="false" customHeight="true" outlineLevel="0" collapsed="false">
      <c r="A12" s="20" t="n">
        <v>2</v>
      </c>
      <c r="B12" s="20" t="str">
        <f aca="false">IF(C12&lt;&gt;"",$N$3,"")</f>
        <v>20260630</v>
      </c>
      <c r="C12" s="21" t="s">
        <v>40</v>
      </c>
      <c r="D12" s="22" t="s">
        <v>41</v>
      </c>
      <c r="E12" s="22"/>
      <c r="F12" s="23" t="n">
        <v>446</v>
      </c>
      <c r="G12" s="20" t="n">
        <v>30</v>
      </c>
      <c r="H12" s="20" t="n">
        <v>347</v>
      </c>
      <c r="I12" s="20" t="n">
        <f aca="false">13</f>
        <v>13</v>
      </c>
      <c r="J12" s="20"/>
      <c r="K12" s="20"/>
      <c r="L12" s="20" t="s">
        <v>30</v>
      </c>
      <c r="M12" s="24" t="s">
        <v>42</v>
      </c>
      <c r="N12" s="25" t="inlineStr">
        <is>
          <t>2027-11-01</t>
        </is>
      </c>
      <c r="O12" s="26" t="s">
        <v>32</v>
      </c>
      <c r="P12" s="27"/>
      <c r="Q12" s="28" t="s">
        <v>43</v>
      </c>
    </row>
    <row r="13" s="8" customFormat="true" ht="41" hidden="false" customHeight="true" outlineLevel="0" collapsed="false">
      <c r="A13" s="20"/>
      <c r="B13" s="20"/>
      <c r="C13" s="21"/>
      <c r="D13" s="22"/>
      <c r="E13" s="22"/>
      <c r="F13" s="23"/>
      <c r="G13" s="20"/>
      <c r="H13" s="20" t="n">
        <v>60</v>
      </c>
      <c r="I13" s="20" t="n">
        <v>1</v>
      </c>
      <c r="J13" s="20"/>
      <c r="K13" s="20"/>
      <c r="L13" s="20"/>
      <c r="M13" s="24" t="s">
        <v>44</v>
      </c>
      <c r="N13" s="25" t="inlineStr">
        <is>
          <t>2027-06-01</t>
        </is>
      </c>
      <c r="O13" s="26" t="s">
        <v>32</v>
      </c>
      <c r="P13" s="27"/>
      <c r="Q13" s="28" t="s">
        <v>45</v>
      </c>
    </row>
    <row r="14" s="8" customFormat="true" ht="41" hidden="false" customHeight="true" outlineLevel="0" collapsed="false">
      <c r="A14" s="20"/>
      <c r="B14" s="20"/>
      <c r="C14" s="21"/>
      <c r="D14" s="22"/>
      <c r="E14" s="22"/>
      <c r="F14" s="23"/>
      <c r="G14" s="20"/>
      <c r="H14" s="20" t="n">
        <v>23</v>
      </c>
      <c r="I14" s="20" t="n">
        <v>1</v>
      </c>
      <c r="J14" s="20"/>
      <c r="K14" s="20"/>
      <c r="L14" s="20"/>
      <c r="M14" s="24" t="s">
        <v>46</v>
      </c>
      <c r="N14" s="25" t="inlineStr">
        <is>
          <t>2028-04-01</t>
        </is>
      </c>
      <c r="O14" s="26" t="s">
        <v>32</v>
      </c>
      <c r="P14" s="27"/>
      <c r="Q14" s="28" t="s">
        <v>47</v>
      </c>
    </row>
    <row r="15" s="8" customFormat="true" ht="41" hidden="false" customHeight="true" outlineLevel="0" collapsed="false">
      <c r="A15" s="20"/>
      <c r="B15" s="20"/>
      <c r="C15" s="21"/>
      <c r="D15" s="22"/>
      <c r="E15" s="22"/>
      <c r="F15" s="23"/>
      <c r="G15" s="20"/>
      <c r="H15" s="20"/>
      <c r="I15" s="20" t="n">
        <v>1</v>
      </c>
      <c r="J15" s="20"/>
      <c r="K15" s="20"/>
      <c r="L15" s="20"/>
      <c r="M15" s="24" t="s">
        <v>48</v>
      </c>
      <c r="N15" s="25" t="inlineStr">
        <is>
          <t>2027-11-01</t>
        </is>
      </c>
      <c r="O15" s="26" t="s">
        <v>32</v>
      </c>
      <c r="P15" s="27"/>
      <c r="Q15" s="28" t="s">
        <v>49</v>
      </c>
    </row>
    <row r="16" s="8" customFormat="true" ht="41" hidden="false" customHeight="true" outlineLevel="0" collapsed="false">
      <c r="A16" s="20" t="n">
        <v>3</v>
      </c>
      <c r="B16" s="20" t="str">
        <f aca="false">IF(C16&lt;&gt;"",$N$3,"")</f>
        <v>20260630</v>
      </c>
      <c r="C16" s="29" t="s">
        <v>50</v>
      </c>
      <c r="D16" s="22" t="s">
        <v>51</v>
      </c>
      <c r="E16" s="22"/>
      <c r="F16" s="23" t="n">
        <v>8</v>
      </c>
      <c r="G16" s="20" t="s">
        <v>30</v>
      </c>
      <c r="H16" s="20" t="n">
        <v>6</v>
      </c>
      <c r="I16" s="20" t="n">
        <v>2</v>
      </c>
      <c r="J16" s="20"/>
      <c r="K16" s="20" t="n">
        <v>14</v>
      </c>
      <c r="L16" s="20" t="s">
        <v>30</v>
      </c>
      <c r="M16" s="24" t="s">
        <v>52</v>
      </c>
      <c r="N16" s="25" t="inlineStr">
        <is>
          <t>2027-08-01</t>
        </is>
      </c>
      <c r="O16" s="26" t="s">
        <v>32</v>
      </c>
      <c r="P16" s="27"/>
      <c r="Q16" s="8" t="s">
        <v>53</v>
      </c>
    </row>
    <row r="17" s="8" customFormat="true" ht="41" hidden="false" customHeight="true" outlineLevel="0" collapsed="false">
      <c r="A17" s="20" t="n">
        <v>4</v>
      </c>
      <c r="B17" s="20" t="str">
        <f aca="false">IF(C17&lt;&gt;"",$N$3,"")</f>
        <v>20260630</v>
      </c>
      <c r="C17" s="29" t="s">
        <v>54</v>
      </c>
      <c r="D17" s="22" t="s">
        <v>41</v>
      </c>
      <c r="E17" s="22"/>
      <c r="F17" s="23" t="n">
        <v>550</v>
      </c>
      <c r="G17" s="20" t="n">
        <v>32</v>
      </c>
      <c r="H17" s="20" t="n">
        <v>550</v>
      </c>
      <c r="I17" s="20"/>
      <c r="J17" s="20"/>
      <c r="K17" s="20"/>
      <c r="L17" s="20" t="s">
        <v>30</v>
      </c>
      <c r="M17" s="24" t="s">
        <v>42</v>
      </c>
      <c r="N17" s="25" t="inlineStr">
        <is>
          <t>2027-11-01</t>
        </is>
      </c>
      <c r="O17" s="30" t="s">
        <v>55</v>
      </c>
      <c r="P17" s="31"/>
    </row>
    <row r="18" s="8" customFormat="true" ht="41" hidden="false" customHeight="true" outlineLevel="0" collapsed="false">
      <c r="A18" s="20" t="n">
        <v>5</v>
      </c>
      <c r="B18" s="20" t="str">
        <f aca="false">IF(C18&lt;&gt;"",$N$3,"")</f>
        <v>20260630</v>
      </c>
      <c r="C18" s="29" t="s">
        <v>56</v>
      </c>
      <c r="D18" s="22" t="s">
        <v>57</v>
      </c>
      <c r="E18" s="22"/>
      <c r="F18" s="23" t="n">
        <v>83</v>
      </c>
      <c r="G18" s="20" t="s">
        <v>30</v>
      </c>
      <c r="H18" s="20" t="n">
        <v>74</v>
      </c>
      <c r="I18" s="20" t="n">
        <v>9</v>
      </c>
      <c r="J18" s="20"/>
      <c r="K18" s="20"/>
      <c r="L18" s="20" t="s">
        <v>30</v>
      </c>
      <c r="M18" s="24" t="s">
        <v>58</v>
      </c>
      <c r="N18" s="25" t="inlineStr">
        <is>
          <t>2027-10-01</t>
        </is>
      </c>
      <c r="O18" s="30" t="s">
        <v>55</v>
      </c>
      <c r="P18" s="27"/>
      <c r="Q18" s="8" t="s">
        <v>59</v>
      </c>
    </row>
    <row r="19" s="8" customFormat="true" ht="41" hidden="false" customHeight="true" outlineLevel="0" collapsed="false">
      <c r="A19" s="20" t="n">
        <v>6</v>
      </c>
      <c r="B19" s="20" t="str">
        <f aca="false">IF(C19&lt;&gt;"",$N$3,"")</f>
        <v>20260630</v>
      </c>
      <c r="C19" s="29" t="s">
        <v>60</v>
      </c>
      <c r="D19" s="32" t="s">
        <v>61</v>
      </c>
      <c r="E19" s="22"/>
      <c r="F19" s="23" t="n">
        <v>830</v>
      </c>
      <c r="G19" s="20" t="n">
        <v>30</v>
      </c>
      <c r="H19" s="20" t="n">
        <v>826</v>
      </c>
      <c r="I19" s="20" t="n">
        <v>4</v>
      </c>
      <c r="J19" s="20"/>
      <c r="K19" s="20"/>
      <c r="L19" s="20" t="s">
        <v>30</v>
      </c>
      <c r="M19" s="24" t="s">
        <v>62</v>
      </c>
      <c r="N19" s="25" t="inlineStr">
        <is>
          <t>2027-08-21</t>
        </is>
      </c>
      <c r="O19" s="30" t="s">
        <v>63</v>
      </c>
      <c r="P19" s="27"/>
      <c r="Q19" s="8" t="s">
        <v>64</v>
      </c>
    </row>
    <row r="20" s="8" customFormat="true" ht="41" hidden="false" customHeight="true" outlineLevel="0" collapsed="false">
      <c r="A20" s="20" t="n">
        <v>7</v>
      </c>
      <c r="B20" s="20" t="str">
        <f aca="false">IF(C20&lt;&gt;"",$N$3,"")</f>
        <v>20260630</v>
      </c>
      <c r="C20" s="29" t="s">
        <v>65</v>
      </c>
      <c r="D20" s="22" t="s">
        <v>66</v>
      </c>
      <c r="E20" s="22"/>
      <c r="F20" s="23" t="n">
        <v>216</v>
      </c>
      <c r="G20" s="20" t="n">
        <v>48</v>
      </c>
      <c r="H20" s="20" t="n">
        <v>216</v>
      </c>
      <c r="I20" s="20"/>
      <c r="J20" s="20"/>
      <c r="K20" s="20"/>
      <c r="L20" s="20" t="s">
        <v>30</v>
      </c>
      <c r="M20" s="24" t="s">
        <v>67</v>
      </c>
      <c r="N20" s="25" t="inlineStr">
        <is>
          <t>2028-09-01</t>
        </is>
      </c>
      <c r="O20" s="30" t="s">
        <v>63</v>
      </c>
      <c r="P20" s="27"/>
    </row>
    <row r="21" s="8" customFormat="true" ht="41" hidden="false" customHeight="true" outlineLevel="0" collapsed="false">
      <c r="A21" s="20" t="n">
        <v>8</v>
      </c>
      <c r="B21" s="20" t="str">
        <f aca="false">IF(C21&lt;&gt;"",$N$3,"")</f>
        <v>20260630</v>
      </c>
      <c r="C21" s="29" t="s">
        <v>68</v>
      </c>
      <c r="D21" s="22" t="s">
        <v>69</v>
      </c>
      <c r="E21" s="22"/>
      <c r="F21" s="23" t="n">
        <v>450</v>
      </c>
      <c r="G21" s="20" t="n">
        <v>42</v>
      </c>
      <c r="H21" s="20" t="n">
        <v>450</v>
      </c>
      <c r="I21" s="20"/>
      <c r="J21" s="20"/>
      <c r="K21" s="20"/>
      <c r="L21" s="20" t="s">
        <v>30</v>
      </c>
      <c r="M21" s="24" t="s">
        <v>70</v>
      </c>
      <c r="N21" s="25" t="inlineStr">
        <is>
          <t>2028-12-01</t>
        </is>
      </c>
      <c r="O21" s="30" t="s">
        <v>63</v>
      </c>
      <c r="P21" s="27"/>
    </row>
    <row r="22" s="8" customFormat="true" ht="41" hidden="false" customHeight="true" outlineLevel="0" collapsed="false">
      <c r="A22" s="20" t="n">
        <v>9</v>
      </c>
      <c r="B22" s="20" t="str">
        <f aca="false">IF(C22&lt;&gt;"",$N$3,"")</f>
        <v>20260630</v>
      </c>
      <c r="C22" s="29" t="s">
        <v>71</v>
      </c>
      <c r="D22" s="22" t="s">
        <v>72</v>
      </c>
      <c r="E22" s="22"/>
      <c r="F22" s="23" t="n">
        <v>100</v>
      </c>
      <c r="G22" s="20" t="s">
        <v>30</v>
      </c>
      <c r="H22" s="20" t="n">
        <v>99</v>
      </c>
      <c r="I22" s="20" t="n">
        <v>1</v>
      </c>
      <c r="J22" s="20"/>
      <c r="K22" s="20"/>
      <c r="L22" s="20" t="s">
        <v>30</v>
      </c>
      <c r="M22" s="24" t="s">
        <v>73</v>
      </c>
      <c r="N22" s="25" t="inlineStr">
        <is>
          <t>2028-08-01</t>
        </is>
      </c>
      <c r="O22" s="30" t="s">
        <v>63</v>
      </c>
      <c r="P22" s="27"/>
      <c r="Q22" s="28" t="s">
        <v>74</v>
      </c>
    </row>
    <row r="23" s="8" customFormat="true" ht="41" hidden="false" customHeight="true" outlineLevel="0" collapsed="false">
      <c r="A23" s="20" t="n">
        <v>10</v>
      </c>
      <c r="B23" s="20" t="str">
        <f aca="false">IF(C23&lt;&gt;"",$N$3,"")</f>
        <v>20260630</v>
      </c>
      <c r="C23" s="29" t="s">
        <v>75</v>
      </c>
      <c r="D23" s="22" t="s">
        <v>76</v>
      </c>
      <c r="E23" s="22"/>
      <c r="F23" s="23" t="n">
        <v>76</v>
      </c>
      <c r="G23" s="33" t="s">
        <v>30</v>
      </c>
      <c r="H23" s="20" t="n">
        <v>72</v>
      </c>
      <c r="I23" s="20" t="n">
        <v>4</v>
      </c>
      <c r="J23" s="20"/>
      <c r="K23" s="20"/>
      <c r="L23" s="20" t="s">
        <v>30</v>
      </c>
      <c r="M23" s="24" t="s">
        <v>77</v>
      </c>
      <c r="N23" s="25" t="inlineStr">
        <is>
          <t>2028-05-01</t>
        </is>
      </c>
      <c r="O23" s="30" t="s">
        <v>78</v>
      </c>
      <c r="P23" s="31"/>
      <c r="Q23" s="8" t="s">
        <v>79</v>
      </c>
    </row>
    <row r="24" s="8" customFormat="true" ht="41" hidden="false" customHeight="true" outlineLevel="0" collapsed="false">
      <c r="A24" s="20" t="n">
        <v>11</v>
      </c>
      <c r="B24" s="20" t="str">
        <f aca="false">IF(C24&lt;&gt;"",$N$3,"")</f>
        <v>20260630</v>
      </c>
      <c r="C24" s="29" t="s">
        <v>80</v>
      </c>
      <c r="D24" s="22" t="s">
        <v>81</v>
      </c>
      <c r="E24" s="22"/>
      <c r="F24" s="23" t="n">
        <v>248</v>
      </c>
      <c r="G24" s="8" t="s">
        <v>30</v>
      </c>
      <c r="H24" s="20"/>
      <c r="I24" s="20" t="n">
        <v>248</v>
      </c>
      <c r="J24" s="20"/>
      <c r="K24" s="20"/>
      <c r="L24" s="20" t="s">
        <v>30</v>
      </c>
      <c r="M24" s="24" t="s">
        <v>82</v>
      </c>
      <c r="N24" s="25" t="inlineStr">
        <is>
          <t>2028-06-01</t>
        </is>
      </c>
      <c r="O24" s="30" t="s">
        <v>78</v>
      </c>
      <c r="P24" s="27"/>
      <c r="Q24" s="8" t="s">
        <v>83</v>
      </c>
    </row>
    <row r="25" s="8" customFormat="true" ht="41" hidden="false" customHeight="true" outlineLevel="0" collapsed="false">
      <c r="A25" s="20" t="n">
        <v>12</v>
      </c>
      <c r="B25" s="20" t="str">
        <f aca="false">IF(C25&lt;&gt;"",$N$3,"")</f>
        <v>20260630</v>
      </c>
      <c r="C25" s="29" t="s">
        <v>54</v>
      </c>
      <c r="D25" s="22" t="s">
        <v>41</v>
      </c>
      <c r="E25" s="22"/>
      <c r="F25" s="23" t="n">
        <v>60</v>
      </c>
      <c r="G25" s="20" t="n">
        <v>32</v>
      </c>
      <c r="H25" s="20" t="n">
        <v>60</v>
      </c>
      <c r="I25" s="20"/>
      <c r="J25" s="20"/>
      <c r="K25" s="20"/>
      <c r="L25" s="20" t="s">
        <v>30</v>
      </c>
      <c r="M25" s="24" t="s">
        <v>42</v>
      </c>
      <c r="N25" s="25" t="inlineStr">
        <is>
          <t>2027-11-01</t>
        </is>
      </c>
      <c r="O25" s="30" t="s">
        <v>78</v>
      </c>
      <c r="P25" s="31"/>
    </row>
    <row r="26" s="8" customFormat="true" ht="41" hidden="false" customHeight="true" outlineLevel="0" collapsed="false">
      <c r="A26" s="20" t="n">
        <v>13</v>
      </c>
      <c r="B26" s="20" t="str">
        <f aca="false">IF(C26&lt;&gt;"",$N$3,"")</f>
        <v>20260630</v>
      </c>
      <c r="C26" s="29" t="s">
        <v>84</v>
      </c>
      <c r="D26" s="22" t="s">
        <v>85</v>
      </c>
      <c r="E26" s="22"/>
      <c r="F26" s="23" t="n">
        <v>4</v>
      </c>
      <c r="G26" s="8" t="s">
        <v>30</v>
      </c>
      <c r="H26" s="20"/>
      <c r="I26" s="20" t="n">
        <v>4</v>
      </c>
      <c r="J26" s="20"/>
      <c r="K26" s="20"/>
      <c r="L26" s="20" t="s">
        <v>30</v>
      </c>
      <c r="M26" s="24" t="s">
        <v>86</v>
      </c>
      <c r="N26" s="25" t="inlineStr">
        <is>
          <t>2028-02-01</t>
        </is>
      </c>
      <c r="O26" s="30" t="s">
        <v>78</v>
      </c>
      <c r="P26" s="27"/>
      <c r="Q26" s="8" t="s">
        <v>87</v>
      </c>
    </row>
    <row r="27" s="8" customFormat="true" ht="41" hidden="false" customHeight="true" outlineLevel="0" collapsed="false">
      <c r="A27" s="20" t="n">
        <v>14</v>
      </c>
      <c r="B27" s="20" t="str">
        <f aca="false">IF(C27&lt;&gt;"",$N$3,"")</f>
        <v>20260630</v>
      </c>
      <c r="C27" s="29" t="s">
        <v>88</v>
      </c>
      <c r="D27" s="22" t="s">
        <v>89</v>
      </c>
      <c r="E27" s="22"/>
      <c r="F27" s="23" t="n">
        <v>424</v>
      </c>
      <c r="G27" s="20" t="n">
        <v>135</v>
      </c>
      <c r="H27" s="20" t="n">
        <v>424</v>
      </c>
      <c r="I27" s="20"/>
      <c r="J27" s="20"/>
      <c r="K27" s="20"/>
      <c r="L27" s="20" t="s">
        <v>30</v>
      </c>
      <c r="M27" s="24" t="s">
        <v>90</v>
      </c>
      <c r="N27" s="25" t="inlineStr">
        <is>
          <t>2028-12-01</t>
        </is>
      </c>
      <c r="O27" s="30" t="s">
        <v>78</v>
      </c>
      <c r="P27" s="31"/>
    </row>
    <row r="28" s="8" customFormat="true" ht="41" hidden="false" customHeight="true" outlineLevel="0" collapsed="false">
      <c r="A28" s="20" t="n">
        <v>15</v>
      </c>
      <c r="B28" s="20" t="str">
        <f aca="false">IF(C28&lt;&gt;"",$N$3,"")</f>
        <v>20260630</v>
      </c>
      <c r="C28" s="29" t="s">
        <v>91</v>
      </c>
      <c r="D28" s="22" t="s">
        <v>92</v>
      </c>
      <c r="E28" s="22"/>
      <c r="F28" s="23" t="n">
        <v>72</v>
      </c>
      <c r="G28" s="20" t="s">
        <v>30</v>
      </c>
      <c r="H28" s="20" t="n">
        <v>72</v>
      </c>
      <c r="I28" s="20"/>
      <c r="J28" s="20"/>
      <c r="K28" s="20"/>
      <c r="L28" s="20" t="s">
        <v>30</v>
      </c>
      <c r="M28" s="24" t="s">
        <v>93</v>
      </c>
      <c r="N28" s="25" t="inlineStr">
        <is>
          <t>2028-01-01</t>
        </is>
      </c>
      <c r="O28" s="30" t="s">
        <v>78</v>
      </c>
      <c r="P28" s="31"/>
    </row>
    <row r="29" s="8" customFormat="true" ht="41" hidden="false" customHeight="true" outlineLevel="0" collapsed="false">
      <c r="A29" s="34" t="n">
        <v>16</v>
      </c>
      <c r="B29" s="34" t="str">
        <f aca="false">IF(C29&lt;&gt;"",$N$3,"")</f>
        <v>20260630</v>
      </c>
      <c r="C29" s="35" t="s">
        <v>94</v>
      </c>
      <c r="D29" s="36" t="s">
        <v>95</v>
      </c>
      <c r="E29" s="22"/>
      <c r="F29" s="37" t="n">
        <v>25</v>
      </c>
      <c r="G29" s="34" t="s">
        <v>30</v>
      </c>
      <c r="H29" s="20" t="n">
        <v>14</v>
      </c>
      <c r="I29" s="20" t="n">
        <v>6</v>
      </c>
      <c r="J29" s="20"/>
      <c r="K29" s="20"/>
      <c r="L29" s="34" t="s">
        <v>30</v>
      </c>
      <c r="M29" s="24" t="s">
        <v>96</v>
      </c>
      <c r="N29" s="25" t="inlineStr">
        <is>
          <t>2028-08-01</t>
        </is>
      </c>
      <c r="O29" s="30" t="s">
        <v>78</v>
      </c>
      <c r="P29" s="27"/>
      <c r="Q29" s="8" t="s">
        <v>97</v>
      </c>
    </row>
    <row r="30" s="8" customFormat="true" ht="41" hidden="false" customHeight="true" outlineLevel="0" collapsed="false">
      <c r="A30" s="34"/>
      <c r="B30" s="34"/>
      <c r="C30" s="35"/>
      <c r="D30" s="35"/>
      <c r="E30" s="36"/>
      <c r="F30" s="37"/>
      <c r="G30" s="34"/>
      <c r="H30" s="34" t="n">
        <v>2</v>
      </c>
      <c r="I30" s="34" t="n">
        <v>3</v>
      </c>
      <c r="J30" s="34"/>
      <c r="K30" s="34"/>
      <c r="L30" s="34"/>
      <c r="M30" s="38" t="s">
        <v>98</v>
      </c>
      <c r="N30" s="39" t="inlineStr">
        <is>
          <t>2028-08-01</t>
        </is>
      </c>
      <c r="O30" s="30" t="s">
        <v>78</v>
      </c>
      <c r="P30" s="27"/>
      <c r="Q30" s="8" t="s">
        <v>99</v>
      </c>
    </row>
    <row r="31" s="8" customFormat="true" ht="41" hidden="false" customHeight="true" outlineLevel="0" collapsed="false">
      <c r="A31" s="34" t="n">
        <v>17</v>
      </c>
      <c r="B31" s="34" t="str">
        <f aca="false">IF(C31&lt;&gt;"",$N$3,"")</f>
        <v>20260630</v>
      </c>
      <c r="C31" s="35" t="s">
        <v>100</v>
      </c>
      <c r="D31" s="36" t="s">
        <v>101</v>
      </c>
      <c r="E31" s="36"/>
      <c r="F31" s="37" t="n">
        <v>211</v>
      </c>
      <c r="G31" s="34" t="s">
        <v>30</v>
      </c>
      <c r="H31" s="34" t="n">
        <v>211</v>
      </c>
      <c r="I31" s="34"/>
      <c r="J31" s="34"/>
      <c r="K31" s="34"/>
      <c r="L31" s="34" t="s">
        <v>30</v>
      </c>
      <c r="M31" s="38" t="s">
        <v>102</v>
      </c>
      <c r="N31" s="39" t="inlineStr">
        <is>
          <t>2028-01-01</t>
        </is>
      </c>
      <c r="O31" s="40" t="s">
        <v>103</v>
      </c>
      <c r="P31" s="41"/>
    </row>
    <row r="32" s="8" customFormat="true" ht="41" hidden="false" customHeight="true" outlineLevel="0" collapsed="false">
      <c r="A32" s="20" t="n">
        <v>18</v>
      </c>
      <c r="B32" s="20" t="str">
        <f aca="false">IF(C32&lt;&gt;"",$N$3,"")</f>
        <v>20260630</v>
      </c>
      <c r="C32" s="29" t="s">
        <v>104</v>
      </c>
      <c r="D32" s="22" t="s">
        <v>105</v>
      </c>
      <c r="E32" s="22"/>
      <c r="F32" s="23" t="n">
        <v>161</v>
      </c>
      <c r="G32" s="20" t="s">
        <v>30</v>
      </c>
      <c r="H32" s="20" t="n">
        <v>42</v>
      </c>
      <c r="I32" s="20" t="n">
        <v>3</v>
      </c>
      <c r="J32" s="20"/>
      <c r="K32" s="20"/>
      <c r="L32" s="20" t="s">
        <v>30</v>
      </c>
      <c r="M32" s="24" t="s">
        <v>38</v>
      </c>
      <c r="N32" s="25" t="inlineStr">
        <is>
          <t>2028-12-01</t>
        </is>
      </c>
      <c r="O32" s="30" t="s">
        <v>106</v>
      </c>
      <c r="P32" s="27"/>
      <c r="Q32" s="8" t="s">
        <v>107</v>
      </c>
    </row>
    <row r="33" s="8" customFormat="true" ht="41" hidden="false" customHeight="true" outlineLevel="0" collapsed="false">
      <c r="A33" s="20"/>
      <c r="B33" s="20"/>
      <c r="C33" s="29"/>
      <c r="D33" s="29"/>
      <c r="E33" s="22"/>
      <c r="F33" s="23"/>
      <c r="G33" s="20"/>
      <c r="H33" s="20" t="n">
        <v>79</v>
      </c>
      <c r="I33" s="20" t="n">
        <v>11</v>
      </c>
      <c r="J33" s="20"/>
      <c r="K33" s="20"/>
      <c r="L33" s="20"/>
      <c r="M33" s="24" t="s">
        <v>108</v>
      </c>
      <c r="N33" s="25" t="inlineStr">
        <is>
          <t>2028-11-01</t>
        </is>
      </c>
      <c r="O33" s="30" t="s">
        <v>106</v>
      </c>
      <c r="P33" s="27"/>
      <c r="Q33" s="8" t="s">
        <v>109</v>
      </c>
    </row>
    <row r="34" s="8" customFormat="true" ht="41" hidden="false" customHeight="true" outlineLevel="0" collapsed="false">
      <c r="A34" s="20"/>
      <c r="B34" s="20"/>
      <c r="C34" s="29"/>
      <c r="D34" s="29"/>
      <c r="E34" s="22"/>
      <c r="F34" s="23"/>
      <c r="G34" s="20"/>
      <c r="H34" s="20" t="n">
        <v>22</v>
      </c>
      <c r="I34" s="20" t="n">
        <v>4</v>
      </c>
      <c r="J34" s="20"/>
      <c r="K34" s="20"/>
      <c r="L34" s="20"/>
      <c r="M34" s="24" t="s">
        <v>110</v>
      </c>
      <c r="N34" s="25" t="inlineStr">
        <is>
          <t>2028-11-01</t>
        </is>
      </c>
      <c r="O34" s="30" t="s">
        <v>106</v>
      </c>
      <c r="P34" s="27"/>
      <c r="Q34" s="8" t="s">
        <v>111</v>
      </c>
    </row>
    <row r="35" s="8" customFormat="true" ht="41" hidden="false" customHeight="true" outlineLevel="0" collapsed="false">
      <c r="A35" s="20" t="n">
        <v>19</v>
      </c>
      <c r="B35" s="20" t="str">
        <f aca="false">IF(C35&lt;&gt;"",$N$3,"")</f>
        <v>20260630</v>
      </c>
      <c r="C35" s="29" t="s">
        <v>112</v>
      </c>
      <c r="D35" s="22" t="s">
        <v>113</v>
      </c>
      <c r="E35" s="22"/>
      <c r="F35" s="23" t="n">
        <v>224</v>
      </c>
      <c r="G35" s="20" t="s">
        <v>30</v>
      </c>
      <c r="H35" s="20" t="n">
        <v>15</v>
      </c>
      <c r="I35" s="20" t="n">
        <v>8</v>
      </c>
      <c r="J35" s="20"/>
      <c r="K35" s="20"/>
      <c r="L35" s="20" t="s">
        <v>30</v>
      </c>
      <c r="M35" s="24" t="s">
        <v>114</v>
      </c>
      <c r="N35" s="25" t="inlineStr">
        <is>
          <t>2029-01-01</t>
        </is>
      </c>
      <c r="O35" s="30" t="s">
        <v>106</v>
      </c>
      <c r="P35" s="27"/>
      <c r="Q35" s="8" t="s">
        <v>115</v>
      </c>
    </row>
    <row r="36" s="8" customFormat="true" ht="41" hidden="false" customHeight="true" outlineLevel="0" collapsed="false">
      <c r="A36" s="20"/>
      <c r="B36" s="20"/>
      <c r="C36" s="29"/>
      <c r="D36" s="29"/>
      <c r="E36" s="22"/>
      <c r="F36" s="23"/>
      <c r="G36" s="20"/>
      <c r="H36" s="20" t="n">
        <v>147</v>
      </c>
      <c r="I36" s="20" t="n">
        <f aca="false">6+48</f>
        <v>54</v>
      </c>
      <c r="J36" s="20"/>
      <c r="K36" s="20"/>
      <c r="L36" s="20"/>
      <c r="M36" s="24" t="s">
        <v>116</v>
      </c>
      <c r="N36" s="25" t="inlineStr">
        <is>
          <t>2029-01-01</t>
        </is>
      </c>
      <c r="O36" s="30" t="s">
        <v>106</v>
      </c>
      <c r="P36" s="27"/>
      <c r="Q36" s="8" t="s">
        <v>117</v>
      </c>
    </row>
    <row r="37" s="8" customFormat="true" ht="41" hidden="false" customHeight="true" outlineLevel="0" collapsed="false">
      <c r="A37" s="20" t="n">
        <v>20</v>
      </c>
      <c r="B37" s="20" t="str">
        <f aca="false">IF(C37&lt;&gt;"",$N$3,"")</f>
        <v>20260630</v>
      </c>
      <c r="C37" s="29" t="s">
        <v>54</v>
      </c>
      <c r="D37" s="22" t="s">
        <v>41</v>
      </c>
      <c r="E37" s="22"/>
      <c r="F37" s="23" t="n">
        <v>40</v>
      </c>
      <c r="G37" s="20" t="s">
        <v>30</v>
      </c>
      <c r="H37" s="20" t="n">
        <v>40</v>
      </c>
      <c r="I37" s="20"/>
      <c r="J37" s="20"/>
      <c r="K37" s="20"/>
      <c r="L37" s="20" t="s">
        <v>30</v>
      </c>
      <c r="M37" s="24" t="s">
        <v>42</v>
      </c>
      <c r="N37" s="25" t="inlineStr">
        <is>
          <t>2027-11-01</t>
        </is>
      </c>
      <c r="O37" s="30" t="s">
        <v>118</v>
      </c>
      <c r="P37" s="31"/>
    </row>
    <row r="38" s="8" customFormat="true" ht="54" hidden="false" customHeight="true" outlineLevel="0" collapsed="false">
      <c r="A38" s="20" t="n">
        <v>21</v>
      </c>
      <c r="B38" s="20" t="str">
        <f aca="false">IF(C38&lt;&gt;"",$N$3,"")</f>
        <v>20260630</v>
      </c>
      <c r="C38" s="29" t="s">
        <v>119</v>
      </c>
      <c r="D38" s="22" t="s">
        <v>120</v>
      </c>
      <c r="E38" s="22"/>
      <c r="F38" s="23" t="n">
        <v>39</v>
      </c>
      <c r="G38" s="20" t="s">
        <v>30</v>
      </c>
      <c r="H38" s="20"/>
      <c r="I38" s="20" t="n">
        <v>7</v>
      </c>
      <c r="J38" s="20"/>
      <c r="K38" s="20"/>
      <c r="L38" s="20" t="s">
        <v>30</v>
      </c>
      <c r="M38" s="24" t="s">
        <v>121</v>
      </c>
      <c r="N38" s="25" t="inlineStr">
        <is>
          <t>2028-02-26</t>
        </is>
      </c>
      <c r="O38" s="30" t="s">
        <v>118</v>
      </c>
      <c r="P38" s="27"/>
      <c r="Q38" s="8" t="s">
        <v>122</v>
      </c>
    </row>
    <row r="39" s="8" customFormat="true" ht="54" hidden="false" customHeight="true" outlineLevel="0" collapsed="false">
      <c r="A39" s="20"/>
      <c r="B39" s="20"/>
      <c r="C39" s="29"/>
      <c r="D39" s="29"/>
      <c r="E39" s="22"/>
      <c r="F39" s="23"/>
      <c r="G39" s="20"/>
      <c r="H39" s="20"/>
      <c r="I39" s="20" t="n">
        <v>2</v>
      </c>
      <c r="J39" s="20"/>
      <c r="K39" s="20"/>
      <c r="L39" s="20"/>
      <c r="M39" s="24" t="s">
        <v>123</v>
      </c>
      <c r="N39" s="25" t="inlineStr">
        <is>
          <t>2028-03-12</t>
        </is>
      </c>
      <c r="O39" s="30" t="s">
        <v>118</v>
      </c>
      <c r="P39" s="27"/>
      <c r="Q39" s="8" t="s">
        <v>124</v>
      </c>
    </row>
    <row r="40" s="8" customFormat="true" ht="63" hidden="false" customHeight="true" outlineLevel="0" collapsed="false">
      <c r="A40" s="20"/>
      <c r="B40" s="20"/>
      <c r="C40" s="29"/>
      <c r="D40" s="29"/>
      <c r="E40" s="22"/>
      <c r="F40" s="23"/>
      <c r="G40" s="20"/>
      <c r="H40" s="20"/>
      <c r="I40" s="20" t="n">
        <v>12</v>
      </c>
      <c r="J40" s="20"/>
      <c r="K40" s="20"/>
      <c r="L40" s="20"/>
      <c r="M40" s="24" t="s">
        <v>125</v>
      </c>
      <c r="N40" s="25" t="inlineStr">
        <is>
          <t>2028-02-27</t>
        </is>
      </c>
      <c r="O40" s="30" t="s">
        <v>118</v>
      </c>
      <c r="P40" s="27"/>
      <c r="Q40" s="8" t="s">
        <v>126</v>
      </c>
    </row>
    <row r="41" s="8" customFormat="true" ht="54" hidden="false" customHeight="true" outlineLevel="0" collapsed="false">
      <c r="A41" s="20"/>
      <c r="B41" s="20"/>
      <c r="C41" s="29"/>
      <c r="D41" s="29"/>
      <c r="E41" s="22"/>
      <c r="F41" s="23"/>
      <c r="G41" s="20"/>
      <c r="H41" s="20"/>
      <c r="I41" s="20" t="n">
        <v>11</v>
      </c>
      <c r="J41" s="20"/>
      <c r="K41" s="20"/>
      <c r="L41" s="20"/>
      <c r="M41" s="24" t="s">
        <v>127</v>
      </c>
      <c r="N41" s="25" t="inlineStr">
        <is>
          <t>2028-06-30</t>
        </is>
      </c>
      <c r="O41" s="30" t="s">
        <v>118</v>
      </c>
      <c r="P41" s="27"/>
      <c r="Q41" s="8" t="s">
        <v>128</v>
      </c>
    </row>
    <row r="42" s="8" customFormat="true" ht="54" hidden="false" customHeight="true" outlineLevel="0" collapsed="false">
      <c r="A42" s="20"/>
      <c r="B42" s="20"/>
      <c r="C42" s="29"/>
      <c r="D42" s="29"/>
      <c r="E42" s="22"/>
      <c r="F42" s="23"/>
      <c r="G42" s="20"/>
      <c r="H42" s="20"/>
      <c r="I42" s="20" t="n">
        <v>1</v>
      </c>
      <c r="J42" s="20"/>
      <c r="K42" s="20"/>
      <c r="L42" s="20"/>
      <c r="M42" s="24" t="s">
        <v>129</v>
      </c>
      <c r="N42" s="25" t="inlineStr">
        <is>
          <t>2028-04-18</t>
        </is>
      </c>
      <c r="O42" s="30" t="s">
        <v>118</v>
      </c>
      <c r="P42" s="27"/>
      <c r="Q42" s="28" t="s">
        <v>130</v>
      </c>
    </row>
    <row r="43" s="8" customFormat="true" ht="54" hidden="false" customHeight="true" outlineLevel="0" collapsed="false">
      <c r="A43" s="20"/>
      <c r="B43" s="20"/>
      <c r="C43" s="29"/>
      <c r="D43" s="29"/>
      <c r="E43" s="22"/>
      <c r="F43" s="23"/>
      <c r="G43" s="20"/>
      <c r="H43" s="20"/>
      <c r="I43" s="20" t="n">
        <v>6</v>
      </c>
      <c r="J43" s="20"/>
      <c r="K43" s="20"/>
      <c r="L43" s="20"/>
      <c r="M43" s="24" t="s">
        <v>131</v>
      </c>
      <c r="N43" s="25" t="inlineStr">
        <is>
          <t>2028-06-20</t>
        </is>
      </c>
      <c r="O43" s="30" t="s">
        <v>118</v>
      </c>
      <c r="P43" s="27"/>
      <c r="Q43" s="8" t="s">
        <v>132</v>
      </c>
    </row>
    <row r="44" s="8" customFormat="true" ht="41" hidden="false" customHeight="true" outlineLevel="0" collapsed="false">
      <c r="A44" s="20" t="n">
        <v>22</v>
      </c>
      <c r="B44" s="20" t="str">
        <f aca="false">IF(C44&lt;&gt;"",$N$3,"")</f>
        <v>20260630</v>
      </c>
      <c r="C44" s="29" t="s">
        <v>88</v>
      </c>
      <c r="D44" s="22" t="s">
        <v>89</v>
      </c>
      <c r="E44" s="22"/>
      <c r="F44" s="23" t="n">
        <v>120</v>
      </c>
      <c r="G44" s="20" t="s">
        <v>30</v>
      </c>
      <c r="H44" s="20" t="n">
        <v>53</v>
      </c>
      <c r="I44" s="20" t="n">
        <f aca="false">14+15+6</f>
        <v>35</v>
      </c>
      <c r="J44" s="20"/>
      <c r="K44" s="20"/>
      <c r="L44" s="20" t="s">
        <v>30</v>
      </c>
      <c r="M44" s="24" t="s">
        <v>90</v>
      </c>
      <c r="N44" s="25" t="inlineStr">
        <is>
          <t>2028-12-01</t>
        </is>
      </c>
      <c r="O44" s="30" t="s">
        <v>118</v>
      </c>
      <c r="P44" s="27"/>
      <c r="Q44" s="8" t="s">
        <v>133</v>
      </c>
    </row>
    <row r="45" s="8" customFormat="true" ht="41" hidden="false" customHeight="true" outlineLevel="0" collapsed="false">
      <c r="A45" s="20"/>
      <c r="B45" s="20"/>
      <c r="C45" s="29"/>
      <c r="D45" s="29"/>
      <c r="E45" s="22"/>
      <c r="F45" s="23"/>
      <c r="G45" s="20"/>
      <c r="H45" s="20"/>
      <c r="I45" s="20" t="n">
        <v>15</v>
      </c>
      <c r="J45" s="20"/>
      <c r="K45" s="20"/>
      <c r="L45" s="20"/>
      <c r="M45" s="24" t="s">
        <v>134</v>
      </c>
      <c r="N45" s="25" t="inlineStr">
        <is>
          <t>2027-08-01</t>
        </is>
      </c>
      <c r="O45" s="30" t="s">
        <v>118</v>
      </c>
      <c r="P45" s="27"/>
      <c r="Q45" s="8" t="s">
        <v>135</v>
      </c>
    </row>
    <row r="46" s="8" customFormat="true" ht="41" hidden="false" customHeight="true" outlineLevel="0" collapsed="false">
      <c r="A46" s="20"/>
      <c r="B46" s="20"/>
      <c r="C46" s="29"/>
      <c r="D46" s="29"/>
      <c r="E46" s="22"/>
      <c r="F46" s="23"/>
      <c r="G46" s="20"/>
      <c r="H46" s="20" t="n">
        <v>4</v>
      </c>
      <c r="I46" s="20" t="n">
        <v>1</v>
      </c>
      <c r="J46" s="20"/>
      <c r="K46" s="20"/>
      <c r="L46" s="20"/>
      <c r="M46" s="24" t="s">
        <v>136</v>
      </c>
      <c r="N46" s="25" t="inlineStr">
        <is>
          <t>2027-12-01</t>
        </is>
      </c>
      <c r="O46" s="30" t="s">
        <v>118</v>
      </c>
      <c r="P46" s="27"/>
    </row>
    <row r="47" s="8" customFormat="true" ht="41" hidden="false" customHeight="true" outlineLevel="0" collapsed="false">
      <c r="A47" s="20"/>
      <c r="B47" s="20"/>
      <c r="C47" s="29"/>
      <c r="D47" s="29"/>
      <c r="E47" s="22"/>
      <c r="F47" s="23"/>
      <c r="G47" s="20"/>
      <c r="H47" s="8" t="n">
        <v>1</v>
      </c>
      <c r="I47" s="20" t="n">
        <v>11</v>
      </c>
      <c r="J47" s="20"/>
      <c r="K47" s="20"/>
      <c r="L47" s="20"/>
      <c r="M47" s="24" t="s">
        <v>137</v>
      </c>
      <c r="N47" s="25" t="inlineStr">
        <is>
          <t>2028-04-01</t>
        </is>
      </c>
      <c r="O47" s="30" t="s">
        <v>118</v>
      </c>
      <c r="P47" s="27"/>
      <c r="Q47" s="8" t="s">
        <v>138</v>
      </c>
    </row>
    <row r="48" s="8" customFormat="true" ht="41" hidden="false" customHeight="true" outlineLevel="0" collapsed="false">
      <c r="A48" s="20" t="n">
        <v>23</v>
      </c>
      <c r="B48" s="20" t="str">
        <f aca="false">IF(C48&lt;&gt;"",$N$3,"")</f>
        <v>20260630</v>
      </c>
      <c r="C48" s="29" t="s">
        <v>139</v>
      </c>
      <c r="D48" s="22" t="s">
        <v>140</v>
      </c>
      <c r="E48" s="22"/>
      <c r="F48" s="23" t="n">
        <v>296</v>
      </c>
      <c r="G48" s="20" t="n">
        <v>45</v>
      </c>
      <c r="H48" s="20" t="n">
        <v>52</v>
      </c>
      <c r="I48" s="20"/>
      <c r="J48" s="20"/>
      <c r="K48" s="20"/>
      <c r="L48" s="20" t="s">
        <v>30</v>
      </c>
      <c r="M48" s="24" t="s">
        <v>141</v>
      </c>
      <c r="N48" s="25"/>
      <c r="O48" s="42" t="s">
        <v>142</v>
      </c>
      <c r="P48" s="41"/>
    </row>
    <row r="49" s="8" customFormat="true" ht="41" hidden="false" customHeight="true" outlineLevel="0" collapsed="false">
      <c r="A49" s="20"/>
      <c r="B49" s="20"/>
      <c r="C49" s="29"/>
      <c r="D49" s="29"/>
      <c r="E49" s="22"/>
      <c r="F49" s="23"/>
      <c r="G49" s="20"/>
      <c r="H49" s="20" t="n">
        <v>188</v>
      </c>
      <c r="I49" s="20"/>
      <c r="J49" s="20"/>
      <c r="K49" s="20"/>
      <c r="L49" s="20"/>
      <c r="M49" s="24" t="s">
        <v>143</v>
      </c>
      <c r="N49" s="25" t="inlineStr">
        <is>
          <t>2028-03-01</t>
        </is>
      </c>
      <c r="O49" s="42" t="s">
        <v>142</v>
      </c>
      <c r="P49" s="41"/>
    </row>
    <row r="50" s="8" customFormat="true" ht="41" hidden="false" customHeight="true" outlineLevel="0" collapsed="false">
      <c r="A50" s="20"/>
      <c r="B50" s="20"/>
      <c r="C50" s="29"/>
      <c r="D50" s="29"/>
      <c r="E50" s="22"/>
      <c r="F50" s="23"/>
      <c r="G50" s="20"/>
      <c r="H50" s="20" t="n">
        <v>28</v>
      </c>
      <c r="I50" s="20"/>
      <c r="J50" s="20"/>
      <c r="K50" s="20"/>
      <c r="L50" s="20"/>
      <c r="M50" s="24" t="s">
        <v>144</v>
      </c>
      <c r="N50" s="25" t="inlineStr">
        <is>
          <t>2028-03-01</t>
        </is>
      </c>
      <c r="O50" s="42" t="s">
        <v>142</v>
      </c>
      <c r="P50" s="41"/>
    </row>
    <row r="51" s="8" customFormat="true" ht="41" hidden="false" customHeight="true" outlineLevel="0" collapsed="false">
      <c r="A51" s="20"/>
      <c r="B51" s="20"/>
      <c r="C51" s="29"/>
      <c r="D51" s="29"/>
      <c r="E51" s="22"/>
      <c r="F51" s="23"/>
      <c r="G51" s="20"/>
      <c r="H51" s="20" t="n">
        <v>27</v>
      </c>
      <c r="I51" s="20" t="n">
        <v>1</v>
      </c>
      <c r="J51" s="20"/>
      <c r="K51" s="20"/>
      <c r="L51" s="20"/>
      <c r="M51" s="24" t="s">
        <v>145</v>
      </c>
      <c r="N51" s="25" t="inlineStr">
        <is>
          <t>2028-02-01</t>
        </is>
      </c>
      <c r="O51" s="42" t="s">
        <v>142</v>
      </c>
      <c r="P51" s="41"/>
      <c r="Q51" s="8" t="s">
        <v>146</v>
      </c>
    </row>
    <row r="52" s="8" customFormat="true" ht="41" hidden="false" customHeight="true" outlineLevel="0" collapsed="false">
      <c r="A52" s="20" t="n">
        <v>24</v>
      </c>
      <c r="B52" s="20" t="str">
        <f aca="false">IF(C52&lt;&gt;"",$N$3,"")</f>
        <v>20260630</v>
      </c>
      <c r="C52" s="29" t="s">
        <v>147</v>
      </c>
      <c r="D52" s="32" t="s">
        <v>148</v>
      </c>
      <c r="E52" s="22"/>
      <c r="F52" s="23" t="n">
        <v>1</v>
      </c>
      <c r="G52" s="20" t="s">
        <v>30</v>
      </c>
      <c r="H52" s="20"/>
      <c r="I52" s="20" t="n">
        <v>1</v>
      </c>
      <c r="J52" s="20"/>
      <c r="K52" s="20"/>
      <c r="L52" s="20" t="s">
        <v>30</v>
      </c>
      <c r="M52" s="24" t="s">
        <v>127</v>
      </c>
      <c r="N52" s="25"/>
      <c r="O52" s="30" t="s">
        <v>149</v>
      </c>
      <c r="P52" s="27"/>
      <c r="Q52" s="28" t="s">
        <v>150</v>
      </c>
    </row>
    <row r="53" s="8" customFormat="true" ht="61" hidden="false" customHeight="true" outlineLevel="0" collapsed="false">
      <c r="A53" s="20" t="n">
        <v>25</v>
      </c>
      <c r="B53" s="20" t="str">
        <f aca="false">IF(C53&lt;&gt;"",$N$3,"")</f>
        <v>20260630</v>
      </c>
      <c r="C53" s="29" t="s">
        <v>119</v>
      </c>
      <c r="D53" s="22" t="s">
        <v>120</v>
      </c>
      <c r="E53" s="22"/>
      <c r="F53" s="23" t="n">
        <v>18</v>
      </c>
      <c r="G53" s="20" t="s">
        <v>30</v>
      </c>
      <c r="H53" s="20"/>
      <c r="I53" s="20" t="n">
        <v>18</v>
      </c>
      <c r="J53" s="20"/>
      <c r="K53" s="20"/>
      <c r="L53" s="20" t="s">
        <v>30</v>
      </c>
      <c r="M53" s="24" t="s">
        <v>131</v>
      </c>
      <c r="N53" s="25" t="inlineStr">
        <is>
          <t>2028-06-20</t>
        </is>
      </c>
      <c r="O53" s="30" t="s">
        <v>149</v>
      </c>
      <c r="P53" s="31"/>
      <c r="Q53" s="8" t="s">
        <v>151</v>
      </c>
    </row>
    <row r="54" s="5" customFormat="true" ht="41" hidden="false" customHeight="true" outlineLevel="0" collapsed="false">
      <c r="A54" s="20" t="n">
        <v>26</v>
      </c>
      <c r="B54" s="43" t="str">
        <f aca="false">IF(C54&lt;&gt;"",$N$3,"")</f>
        <v>20260630</v>
      </c>
      <c r="C54" s="33" t="s">
        <v>152</v>
      </c>
      <c r="D54" s="33" t="s">
        <v>76</v>
      </c>
      <c r="E54" s="33"/>
      <c r="F54" s="23" t="n">
        <v>58</v>
      </c>
      <c r="G54" s="20" t="s">
        <v>30</v>
      </c>
      <c r="H54" s="33"/>
      <c r="I54" s="33" t="n">
        <v>58</v>
      </c>
      <c r="J54" s="33"/>
      <c r="K54" s="33"/>
      <c r="L54" s="33"/>
      <c r="M54" s="33" t="s">
        <v>77</v>
      </c>
      <c r="N54" s="44" t="inlineStr">
        <is>
          <t>2028-05-01</t>
        </is>
      </c>
      <c r="O54" s="30" t="s">
        <v>149</v>
      </c>
      <c r="P54" s="27"/>
      <c r="Q54" s="5" t="s">
        <v>153</v>
      </c>
    </row>
    <row r="55" s="5" customFormat="true" ht="41" hidden="false" customHeight="true" outlineLevel="0" collapsed="false">
      <c r="A55" s="20" t="n">
        <v>27</v>
      </c>
      <c r="B55" s="45" t="str">
        <f aca="false">IF(C55&lt;&gt;"",$N$3,"")</f>
        <v>20260630</v>
      </c>
      <c r="C55" s="33" t="s">
        <v>154</v>
      </c>
      <c r="D55" s="33" t="s">
        <v>155</v>
      </c>
      <c r="E55" s="33"/>
      <c r="F55" s="23" t="n">
        <v>48</v>
      </c>
      <c r="G55" s="33" t="s">
        <v>30</v>
      </c>
      <c r="H55" s="33" t="n">
        <v>31</v>
      </c>
      <c r="I55" s="33" t="n">
        <v>10</v>
      </c>
      <c r="J55" s="33"/>
      <c r="K55" s="33"/>
      <c r="L55" s="33" t="s">
        <v>30</v>
      </c>
      <c r="M55" s="46" t="n">
        <v>519001</v>
      </c>
      <c r="N55" s="44"/>
      <c r="O55" s="30" t="s">
        <v>149</v>
      </c>
      <c r="P55" s="27"/>
      <c r="Q55" s="5" t="s">
        <v>156</v>
      </c>
    </row>
    <row r="56" s="5" customFormat="true" ht="41" hidden="false" customHeight="true" outlineLevel="0" collapsed="false">
      <c r="A56" s="20"/>
      <c r="B56" s="45"/>
      <c r="C56" s="33"/>
      <c r="D56" s="33"/>
      <c r="E56" s="33"/>
      <c r="F56" s="23"/>
      <c r="G56" s="33"/>
      <c r="H56" s="33" t="n">
        <v>4</v>
      </c>
      <c r="I56" s="33"/>
      <c r="J56" s="33"/>
      <c r="K56" s="33"/>
      <c r="L56" s="33"/>
      <c r="M56" s="46" t="n">
        <v>518901</v>
      </c>
      <c r="N56" s="44"/>
      <c r="O56" s="30" t="s">
        <v>149</v>
      </c>
      <c r="P56" s="27" t="e">
        <f aca="false">_xlfn.DISPIMG("ID_B1620F8EBADE4845953964E3DD802AB1",1)</f>
        <v>#NAME?</v>
      </c>
    </row>
    <row r="57" s="5" customFormat="true" ht="41" hidden="false" customHeight="true" outlineLevel="0" collapsed="false">
      <c r="A57" s="20"/>
      <c r="B57" s="45"/>
      <c r="C57" s="33"/>
      <c r="D57" s="33"/>
      <c r="E57" s="33"/>
      <c r="F57" s="23"/>
      <c r="G57" s="33"/>
      <c r="H57" s="33" t="n">
        <v>2</v>
      </c>
      <c r="I57" s="33" t="n">
        <v>1</v>
      </c>
      <c r="J57" s="33"/>
      <c r="K57" s="33"/>
      <c r="L57" s="33"/>
      <c r="M57" s="33" t="s">
        <v>157</v>
      </c>
      <c r="N57" s="44"/>
      <c r="O57" s="30" t="s">
        <v>149</v>
      </c>
      <c r="P57" s="27"/>
      <c r="Q57" s="5" t="s">
        <v>158</v>
      </c>
    </row>
    <row r="58" s="5" customFormat="true" ht="41" hidden="false" customHeight="true" outlineLevel="0" collapsed="false">
      <c r="A58" s="20" t="n">
        <v>28</v>
      </c>
      <c r="B58" s="43" t="str">
        <f aca="false">IF(C58&lt;&gt;"",$N$3,"")</f>
        <v>20260630</v>
      </c>
      <c r="C58" s="33" t="s">
        <v>159</v>
      </c>
      <c r="D58" s="33" t="s">
        <v>101</v>
      </c>
      <c r="E58" s="33"/>
      <c r="F58" s="23" t="n">
        <v>127</v>
      </c>
      <c r="G58" s="33" t="s">
        <v>30</v>
      </c>
      <c r="H58" s="33" t="n">
        <v>126</v>
      </c>
      <c r="I58" s="33" t="n">
        <v>1</v>
      </c>
      <c r="J58" s="33"/>
      <c r="K58" s="33"/>
      <c r="L58" s="33" t="s">
        <v>30</v>
      </c>
      <c r="M58" s="33" t="s">
        <v>102</v>
      </c>
      <c r="N58" s="44" t="inlineStr">
        <is>
          <t>2028-01-01</t>
        </is>
      </c>
      <c r="O58" s="30" t="s">
        <v>149</v>
      </c>
      <c r="P58" s="27"/>
      <c r="Q58" s="28" t="s">
        <v>160</v>
      </c>
    </row>
    <row r="59" s="5" customFormat="true" ht="41" hidden="false" customHeight="true" outlineLevel="0" collapsed="false">
      <c r="A59" s="20" t="n">
        <v>29</v>
      </c>
      <c r="B59" s="45" t="str">
        <f aca="false">IF(C59&lt;&gt;"",$N$3,"")</f>
        <v>20260630</v>
      </c>
      <c r="C59" s="33" t="s">
        <v>161</v>
      </c>
      <c r="D59" s="33" t="s">
        <v>162</v>
      </c>
      <c r="E59" s="33"/>
      <c r="F59" s="23" t="n">
        <v>104</v>
      </c>
      <c r="G59" s="33" t="s">
        <v>30</v>
      </c>
      <c r="H59" s="33" t="n">
        <v>84</v>
      </c>
      <c r="I59" s="33" t="n">
        <v>4</v>
      </c>
      <c r="J59" s="33"/>
      <c r="K59" s="33"/>
      <c r="L59" s="33" t="s">
        <v>30</v>
      </c>
      <c r="M59" s="33" t="s">
        <v>163</v>
      </c>
      <c r="N59" s="44"/>
      <c r="O59" s="30" t="s">
        <v>149</v>
      </c>
      <c r="P59" s="27"/>
      <c r="Q59" s="8" t="s">
        <v>164</v>
      </c>
    </row>
    <row r="60" s="5" customFormat="true" ht="41" hidden="false" customHeight="true" outlineLevel="0" collapsed="false">
      <c r="A60" s="20"/>
      <c r="B60" s="45"/>
      <c r="C60" s="33"/>
      <c r="D60" s="33"/>
      <c r="E60" s="33"/>
      <c r="F60" s="23"/>
      <c r="G60" s="33"/>
      <c r="H60" s="33" t="n">
        <v>3</v>
      </c>
      <c r="I60" s="33" t="n">
        <v>1</v>
      </c>
      <c r="J60" s="33"/>
      <c r="K60" s="33"/>
      <c r="L60" s="33"/>
      <c r="M60" s="33" t="s">
        <v>165</v>
      </c>
      <c r="N60" s="44"/>
      <c r="O60" s="30" t="s">
        <v>149</v>
      </c>
      <c r="P60" s="27"/>
      <c r="Q60" s="28" t="s">
        <v>166</v>
      </c>
    </row>
    <row r="61" s="5" customFormat="true" ht="41" hidden="false" customHeight="true" outlineLevel="0" collapsed="false">
      <c r="A61" s="20"/>
      <c r="B61" s="45"/>
      <c r="C61" s="33"/>
      <c r="D61" s="33"/>
      <c r="E61" s="33"/>
      <c r="F61" s="23"/>
      <c r="G61" s="33"/>
      <c r="H61" s="33" t="n">
        <v>3</v>
      </c>
      <c r="I61" s="33" t="n">
        <v>1</v>
      </c>
      <c r="J61" s="33"/>
      <c r="K61" s="33"/>
      <c r="L61" s="33"/>
      <c r="M61" s="33" t="s">
        <v>167</v>
      </c>
      <c r="N61" s="44"/>
      <c r="O61" s="30" t="s">
        <v>149</v>
      </c>
      <c r="P61" s="27"/>
      <c r="Q61" s="28" t="s">
        <v>166</v>
      </c>
    </row>
    <row r="62" s="5" customFormat="true" ht="41" hidden="false" customHeight="true" outlineLevel="0" collapsed="false">
      <c r="A62" s="20"/>
      <c r="B62" s="45"/>
      <c r="C62" s="33"/>
      <c r="D62" s="33"/>
      <c r="E62" s="33"/>
      <c r="F62" s="23"/>
      <c r="G62" s="33"/>
      <c r="H62" s="33" t="n">
        <v>7</v>
      </c>
      <c r="I62" s="33" t="n">
        <v>1</v>
      </c>
      <c r="J62" s="33"/>
      <c r="K62" s="33"/>
      <c r="L62" s="33"/>
      <c r="M62" s="33" t="s">
        <v>168</v>
      </c>
      <c r="N62" s="44"/>
      <c r="O62" s="30" t="s">
        <v>149</v>
      </c>
      <c r="P62" s="27"/>
      <c r="Q62" s="28" t="s">
        <v>166</v>
      </c>
    </row>
    <row r="63" s="5" customFormat="true" ht="41" hidden="false" customHeight="true" outlineLevel="0" collapsed="false">
      <c r="A63" s="20" t="n">
        <v>30</v>
      </c>
      <c r="B63" s="45" t="str">
        <f aca="false">IF(C63&lt;&gt;"",$N$3,"")</f>
        <v>20260630</v>
      </c>
      <c r="C63" s="33" t="s">
        <v>169</v>
      </c>
      <c r="D63" s="33" t="s">
        <v>57</v>
      </c>
      <c r="E63" s="33"/>
      <c r="F63" s="23" t="n">
        <v>182</v>
      </c>
      <c r="G63" s="33" t="s">
        <v>30</v>
      </c>
      <c r="H63" s="33" t="n">
        <v>165</v>
      </c>
      <c r="I63" s="33" t="n">
        <v>14</v>
      </c>
      <c r="J63" s="33"/>
      <c r="K63" s="33"/>
      <c r="L63" s="33" t="s">
        <v>30</v>
      </c>
      <c r="M63" s="33" t="s">
        <v>170</v>
      </c>
      <c r="N63" s="44" t="inlineStr">
        <is>
          <t>2027-11-01</t>
        </is>
      </c>
      <c r="O63" s="30" t="s">
        <v>149</v>
      </c>
      <c r="P63" s="27"/>
      <c r="Q63" s="5" t="s">
        <v>171</v>
      </c>
      <c r="AC63" s="5" t="n">
        <v>4</v>
      </c>
    </row>
    <row r="64" s="5" customFormat="true" ht="41" hidden="false" customHeight="true" outlineLevel="0" collapsed="false">
      <c r="A64" s="20"/>
      <c r="B64" s="45"/>
      <c r="C64" s="33"/>
      <c r="D64" s="33"/>
      <c r="E64" s="33"/>
      <c r="F64" s="23"/>
      <c r="G64" s="33"/>
      <c r="H64" s="33"/>
      <c r="I64" s="33" t="n">
        <v>3</v>
      </c>
      <c r="J64" s="33"/>
      <c r="K64" s="33"/>
      <c r="L64" s="33"/>
      <c r="M64" s="33" t="s">
        <v>58</v>
      </c>
      <c r="N64" s="44" t="inlineStr">
        <is>
          <t>2027-10-01</t>
        </is>
      </c>
      <c r="O64" s="30" t="s">
        <v>149</v>
      </c>
      <c r="P64" s="27"/>
      <c r="Q64" s="5" t="s">
        <v>172</v>
      </c>
    </row>
    <row r="65" s="5" customFormat="true" ht="41" hidden="false" customHeight="true" outlineLevel="0" collapsed="false">
      <c r="A65" s="20" t="n">
        <v>31</v>
      </c>
      <c r="B65" s="45" t="str">
        <f aca="false">IF(C65&lt;&gt;"",$N$3,"")</f>
        <v>20260630</v>
      </c>
      <c r="C65" s="33" t="s">
        <v>173</v>
      </c>
      <c r="D65" s="33" t="s">
        <v>174</v>
      </c>
      <c r="E65" s="33"/>
      <c r="F65" s="23" t="n">
        <v>74</v>
      </c>
      <c r="G65" s="33" t="s">
        <v>30</v>
      </c>
      <c r="H65" s="33" t="n">
        <v>42</v>
      </c>
      <c r="I65" s="33" t="n">
        <v>3</v>
      </c>
      <c r="J65" s="33" t="n">
        <v>1</v>
      </c>
      <c r="K65" s="33"/>
      <c r="L65" s="33" t="s">
        <v>30</v>
      </c>
      <c r="M65" s="33" t="s">
        <v>175</v>
      </c>
      <c r="N65" s="44"/>
      <c r="O65" s="30" t="s">
        <v>149</v>
      </c>
      <c r="P65" s="27"/>
      <c r="Q65" s="8" t="s">
        <v>107</v>
      </c>
    </row>
    <row r="66" s="5" customFormat="true" ht="41" hidden="false" customHeight="true" outlineLevel="0" collapsed="false">
      <c r="A66" s="20"/>
      <c r="B66" s="45"/>
      <c r="C66" s="33"/>
      <c r="D66" s="33"/>
      <c r="E66" s="33"/>
      <c r="F66" s="23"/>
      <c r="G66" s="33"/>
      <c r="H66" s="33" t="n">
        <v>24</v>
      </c>
      <c r="I66" s="33" t="n">
        <v>2</v>
      </c>
      <c r="J66" s="33"/>
      <c r="K66" s="33"/>
      <c r="L66" s="33"/>
      <c r="M66" s="33" t="s">
        <v>176</v>
      </c>
      <c r="N66" s="44"/>
      <c r="O66" s="30" t="s">
        <v>149</v>
      </c>
      <c r="P66" s="27"/>
      <c r="Q66" s="8" t="s">
        <v>177</v>
      </c>
    </row>
    <row r="67" s="5" customFormat="true" ht="41" hidden="false" customHeight="true" outlineLevel="0" collapsed="false">
      <c r="A67" s="20"/>
      <c r="B67" s="45"/>
      <c r="C67" s="33"/>
      <c r="D67" s="33"/>
      <c r="E67" s="33"/>
      <c r="F67" s="23"/>
      <c r="G67" s="33"/>
      <c r="H67" s="33"/>
      <c r="I67" s="33" t="n">
        <v>2</v>
      </c>
      <c r="J67" s="33"/>
      <c r="K67" s="33"/>
      <c r="L67" s="33"/>
      <c r="M67" s="33" t="s">
        <v>178</v>
      </c>
      <c r="N67" s="44"/>
      <c r="O67" s="30" t="s">
        <v>149</v>
      </c>
      <c r="P67" s="27"/>
      <c r="Q67" s="28" t="s">
        <v>179</v>
      </c>
    </row>
    <row r="68" s="5" customFormat="true" ht="41" hidden="false" customHeight="true" outlineLevel="0" collapsed="false">
      <c r="A68" s="20" t="n">
        <v>32</v>
      </c>
      <c r="B68" s="43" t="str">
        <f aca="false">IF(C68&lt;&gt;"",$N$3,"")</f>
        <v>20260630</v>
      </c>
      <c r="C68" s="33" t="s">
        <v>180</v>
      </c>
      <c r="D68" s="33" t="s">
        <v>41</v>
      </c>
      <c r="E68" s="33"/>
      <c r="F68" s="23" t="n">
        <v>156</v>
      </c>
      <c r="G68" s="33" t="n">
        <v>30</v>
      </c>
      <c r="H68" s="33" t="n">
        <v>156</v>
      </c>
      <c r="I68" s="33"/>
      <c r="J68" s="33"/>
      <c r="K68" s="33"/>
      <c r="L68" s="33" t="s">
        <v>30</v>
      </c>
      <c r="M68" s="33" t="s">
        <v>42</v>
      </c>
      <c r="N68" s="44" t="inlineStr">
        <is>
          <t>2027-11-01</t>
        </is>
      </c>
      <c r="O68" s="30" t="s">
        <v>149</v>
      </c>
      <c r="P68" s="31"/>
    </row>
    <row r="69" s="5" customFormat="true" ht="41" hidden="false" customHeight="true" outlineLevel="0" collapsed="false">
      <c r="A69" s="20" t="n">
        <v>33</v>
      </c>
      <c r="B69" s="43" t="str">
        <f aca="false">IF(C69&lt;&gt;"",$N$3,"")</f>
        <v>20260630</v>
      </c>
      <c r="C69" s="33" t="s">
        <v>181</v>
      </c>
      <c r="D69" s="33" t="s">
        <v>89</v>
      </c>
      <c r="E69" s="33"/>
      <c r="F69" s="23" t="n">
        <v>350</v>
      </c>
      <c r="G69" s="33" t="n">
        <v>135</v>
      </c>
      <c r="H69" s="33" t="n">
        <v>350</v>
      </c>
      <c r="I69" s="33"/>
      <c r="J69" s="33"/>
      <c r="K69" s="33"/>
      <c r="L69" s="33" t="s">
        <v>30</v>
      </c>
      <c r="M69" s="33" t="s">
        <v>90</v>
      </c>
      <c r="N69" s="44" t="inlineStr">
        <is>
          <t>2028-12-01</t>
        </is>
      </c>
      <c r="O69" s="30" t="s">
        <v>149</v>
      </c>
      <c r="P69" s="31"/>
    </row>
    <row r="70" customFormat="false" ht="41" hidden="false" customHeight="true" outlineLevel="0" collapsed="false">
      <c r="A70" s="20" t="n">
        <v>34</v>
      </c>
      <c r="B70" s="45" t="str">
        <f aca="false">IF(C70&lt;&gt;"",$N$3,"")</f>
        <v>20260630</v>
      </c>
      <c r="C70" s="33" t="s">
        <v>182</v>
      </c>
      <c r="D70" s="33" t="s">
        <v>92</v>
      </c>
      <c r="E70" s="33"/>
      <c r="F70" s="23" t="n">
        <v>342</v>
      </c>
      <c r="G70" s="33" t="s">
        <v>30</v>
      </c>
      <c r="H70" s="33"/>
      <c r="I70" s="33" t="n">
        <v>2</v>
      </c>
      <c r="J70" s="33"/>
      <c r="K70" s="33"/>
      <c r="L70" s="33" t="s">
        <v>30</v>
      </c>
      <c r="M70" s="33" t="s">
        <v>183</v>
      </c>
      <c r="N70" s="44"/>
      <c r="O70" s="30" t="s">
        <v>149</v>
      </c>
      <c r="P70" s="27"/>
      <c r="Q70" s="5" t="s">
        <v>184</v>
      </c>
    </row>
    <row r="71" customFormat="false" ht="41" hidden="false" customHeight="true" outlineLevel="0" collapsed="false">
      <c r="A71" s="20"/>
      <c r="B71" s="45"/>
      <c r="C71" s="33"/>
      <c r="D71" s="33"/>
      <c r="E71" s="33"/>
      <c r="F71" s="23"/>
      <c r="G71" s="33"/>
      <c r="H71" s="33" t="n">
        <v>338</v>
      </c>
      <c r="I71" s="33" t="n">
        <v>2</v>
      </c>
      <c r="J71" s="33"/>
      <c r="K71" s="33"/>
      <c r="L71" s="33"/>
      <c r="M71" s="33" t="s">
        <v>93</v>
      </c>
      <c r="N71" s="44" t="inlineStr">
        <is>
          <t>2028-01-01</t>
        </is>
      </c>
      <c r="O71" s="30" t="s">
        <v>149</v>
      </c>
      <c r="P71" s="27"/>
      <c r="Q71" s="5" t="s">
        <v>185</v>
      </c>
    </row>
    <row r="72" customFormat="false" ht="41" hidden="false" customHeight="true" outlineLevel="0" collapsed="false">
      <c r="A72" s="20" t="n">
        <v>35</v>
      </c>
      <c r="B72" s="45" t="str">
        <f aca="false">IF(C72&lt;&gt;"",$N$3,"")</f>
        <v>20260630</v>
      </c>
      <c r="C72" s="33" t="s">
        <v>186</v>
      </c>
      <c r="D72" s="33" t="s">
        <v>187</v>
      </c>
      <c r="E72" s="33"/>
      <c r="F72" s="23" t="n">
        <v>365</v>
      </c>
      <c r="G72" s="33" t="s">
        <v>30</v>
      </c>
      <c r="H72" s="33" t="n">
        <f aca="false">88+6</f>
        <v>94</v>
      </c>
      <c r="I72" s="33" t="n">
        <v>3</v>
      </c>
      <c r="J72" s="33"/>
      <c r="K72" s="33" t="n">
        <v>1</v>
      </c>
      <c r="L72" s="33" t="s">
        <v>30</v>
      </c>
      <c r="M72" s="33" t="s">
        <v>188</v>
      </c>
      <c r="N72" s="44"/>
      <c r="O72" s="30" t="s">
        <v>149</v>
      </c>
      <c r="P72" s="27"/>
      <c r="Q72" s="8" t="s">
        <v>164</v>
      </c>
    </row>
    <row r="73" customFormat="false" ht="41" hidden="false" customHeight="true" outlineLevel="0" collapsed="false">
      <c r="A73" s="20"/>
      <c r="B73" s="45"/>
      <c r="C73" s="33"/>
      <c r="D73" s="33"/>
      <c r="E73" s="33"/>
      <c r="F73" s="23"/>
      <c r="G73" s="33"/>
      <c r="H73" s="33" t="n">
        <v>28</v>
      </c>
      <c r="I73" s="33" t="n">
        <v>2</v>
      </c>
      <c r="J73" s="33"/>
      <c r="K73" s="33"/>
      <c r="L73" s="33"/>
      <c r="M73" s="33" t="s">
        <v>189</v>
      </c>
      <c r="N73" s="44"/>
      <c r="O73" s="30" t="s">
        <v>149</v>
      </c>
      <c r="P73" s="27"/>
      <c r="Q73" s="8" t="s">
        <v>177</v>
      </c>
    </row>
    <row r="74" customFormat="false" ht="41" hidden="false" customHeight="true" outlineLevel="0" collapsed="false">
      <c r="A74" s="20"/>
      <c r="B74" s="45"/>
      <c r="C74" s="33"/>
      <c r="D74" s="33"/>
      <c r="E74" s="33"/>
      <c r="F74" s="23"/>
      <c r="G74" s="33"/>
      <c r="H74" s="33" t="n">
        <v>23</v>
      </c>
      <c r="I74" s="33" t="n">
        <v>1</v>
      </c>
      <c r="J74" s="33"/>
      <c r="K74" s="33"/>
      <c r="L74" s="33"/>
      <c r="M74" s="33" t="s">
        <v>190</v>
      </c>
      <c r="N74" s="44"/>
      <c r="O74" s="30" t="s">
        <v>149</v>
      </c>
      <c r="P74" s="27"/>
      <c r="Q74" s="28" t="s">
        <v>191</v>
      </c>
    </row>
    <row r="75" customFormat="false" ht="41" hidden="false" customHeight="true" outlineLevel="0" collapsed="false">
      <c r="A75" s="20"/>
      <c r="B75" s="45"/>
      <c r="C75" s="33"/>
      <c r="D75" s="33"/>
      <c r="E75" s="33"/>
      <c r="F75" s="23"/>
      <c r="G75" s="33"/>
      <c r="H75" s="33" t="n">
        <v>55</v>
      </c>
      <c r="I75" s="33" t="n">
        <v>2</v>
      </c>
      <c r="J75" s="33"/>
      <c r="K75" s="33"/>
      <c r="L75" s="33"/>
      <c r="M75" s="33" t="s">
        <v>192</v>
      </c>
      <c r="N75" s="44"/>
      <c r="O75" s="30" t="s">
        <v>149</v>
      </c>
      <c r="P75" s="27"/>
      <c r="Q75" s="8" t="s">
        <v>177</v>
      </c>
    </row>
    <row r="76" customFormat="false" ht="41" hidden="false" customHeight="true" outlineLevel="0" collapsed="false">
      <c r="A76" s="20"/>
      <c r="B76" s="45"/>
      <c r="C76" s="33"/>
      <c r="D76" s="33"/>
      <c r="E76" s="33"/>
      <c r="F76" s="23"/>
      <c r="G76" s="33"/>
      <c r="H76" s="33" t="n">
        <f aca="false">114+36</f>
        <v>150</v>
      </c>
      <c r="I76" s="33" t="n">
        <v>7</v>
      </c>
      <c r="J76" s="33"/>
      <c r="K76" s="33"/>
      <c r="L76" s="33"/>
      <c r="M76" s="33" t="s">
        <v>193</v>
      </c>
      <c r="N76" s="44"/>
      <c r="O76" s="30" t="s">
        <v>149</v>
      </c>
      <c r="P76" s="27"/>
      <c r="Q76" s="8" t="s">
        <v>194</v>
      </c>
    </row>
    <row r="77" customFormat="false" ht="41" hidden="false" customHeight="true" outlineLevel="0" collapsed="false">
      <c r="A77" s="20" t="n">
        <v>36</v>
      </c>
      <c r="B77" s="43" t="str">
        <f aca="false">IF(C77&lt;&gt;"",$N$3,"")</f>
        <v>20260630</v>
      </c>
      <c r="C77" s="33" t="s">
        <v>169</v>
      </c>
      <c r="D77" s="33" t="s">
        <v>57</v>
      </c>
      <c r="E77" s="33"/>
      <c r="F77" s="23" t="n">
        <v>18</v>
      </c>
      <c r="G77" s="33" t="s">
        <v>30</v>
      </c>
      <c r="H77" s="33" t="n">
        <v>18</v>
      </c>
      <c r="I77" s="33"/>
      <c r="J77" s="33"/>
      <c r="K77" s="33"/>
      <c r="L77" s="33" t="s">
        <v>30</v>
      </c>
      <c r="M77" s="33" t="s">
        <v>170</v>
      </c>
      <c r="N77" s="44" t="inlineStr">
        <is>
          <t>2027-11-01</t>
        </is>
      </c>
      <c r="O77" s="30" t="s">
        <v>195</v>
      </c>
      <c r="P77" s="27"/>
    </row>
    <row r="78" customFormat="false" ht="41" hidden="false" customHeight="true" outlineLevel="0" collapsed="false">
      <c r="A78" s="20" t="n">
        <v>37</v>
      </c>
      <c r="B78" s="43" t="str">
        <f aca="false">IF(C78&lt;&gt;"",$N$3,"")</f>
        <v>20260630</v>
      </c>
      <c r="C78" s="33" t="s">
        <v>196</v>
      </c>
      <c r="D78" s="33" t="s">
        <v>197</v>
      </c>
      <c r="E78" s="33"/>
      <c r="F78" s="23" t="n">
        <v>9</v>
      </c>
      <c r="G78" s="33" t="s">
        <v>30</v>
      </c>
      <c r="H78" s="33"/>
      <c r="I78" s="33" t="n">
        <v>9</v>
      </c>
      <c r="J78" s="33"/>
      <c r="K78" s="33"/>
      <c r="L78" s="33" t="s">
        <v>30</v>
      </c>
      <c r="M78" s="33" t="s">
        <v>198</v>
      </c>
      <c r="N78" s="44"/>
      <c r="O78" s="30" t="s">
        <v>195</v>
      </c>
      <c r="P78" s="27"/>
      <c r="Q78" s="5" t="s">
        <v>199</v>
      </c>
    </row>
    <row r="79" customFormat="false" ht="41" hidden="false" customHeight="true" outlineLevel="0" collapsed="false">
      <c r="A79" s="20" t="n">
        <v>38</v>
      </c>
      <c r="B79" s="43" t="str">
        <f aca="false">IF(C79&lt;&gt;"",$N$3,"")</f>
        <v>20260630</v>
      </c>
      <c r="C79" s="33" t="s">
        <v>180</v>
      </c>
      <c r="D79" s="33" t="s">
        <v>41</v>
      </c>
      <c r="E79" s="33"/>
      <c r="F79" s="23" t="n">
        <v>108</v>
      </c>
      <c r="G79" s="33" t="n">
        <v>35</v>
      </c>
      <c r="H79" s="33" t="n">
        <v>97</v>
      </c>
      <c r="I79" s="33"/>
      <c r="J79" s="33"/>
      <c r="K79" s="33"/>
      <c r="L79" s="33" t="s">
        <v>30</v>
      </c>
      <c r="M79" s="33" t="s">
        <v>48</v>
      </c>
      <c r="N79" s="44" t="inlineStr">
        <is>
          <t>2027-11-01</t>
        </is>
      </c>
      <c r="O79" s="30" t="s">
        <v>195</v>
      </c>
      <c r="P79" s="31"/>
    </row>
    <row r="80" customFormat="false" ht="41" hidden="false" customHeight="true" outlineLevel="0" collapsed="false">
      <c r="A80" s="20"/>
      <c r="B80" s="43"/>
      <c r="C80" s="33"/>
      <c r="D80" s="33"/>
      <c r="E80" s="33"/>
      <c r="F80" s="23"/>
      <c r="G80" s="33"/>
      <c r="H80" s="33" t="n">
        <v>11</v>
      </c>
      <c r="I80" s="33"/>
      <c r="J80" s="33"/>
      <c r="K80" s="33"/>
      <c r="L80" s="33"/>
      <c r="M80" s="33" t="s">
        <v>44</v>
      </c>
      <c r="N80" s="44" t="inlineStr">
        <is>
          <t>2027-06-01</t>
        </is>
      </c>
      <c r="O80" s="30" t="s">
        <v>195</v>
      </c>
      <c r="P80" s="31"/>
    </row>
    <row r="81" customFormat="false" ht="41" hidden="false" customHeight="true" outlineLevel="0" collapsed="false">
      <c r="A81" s="20" t="n">
        <v>39</v>
      </c>
      <c r="B81" s="43" t="str">
        <f aca="false">IF(C81&lt;&gt;"",$N$3,"")</f>
        <v>20260630</v>
      </c>
      <c r="C81" s="33" t="s">
        <v>200</v>
      </c>
      <c r="D81" s="33" t="s">
        <v>201</v>
      </c>
      <c r="E81" s="33"/>
      <c r="F81" s="23" t="n">
        <v>672</v>
      </c>
      <c r="G81" s="33" t="s">
        <v>30</v>
      </c>
      <c r="H81" s="33" t="n">
        <v>669</v>
      </c>
      <c r="I81" s="33" t="n">
        <v>3</v>
      </c>
      <c r="J81" s="33"/>
      <c r="K81" s="33"/>
      <c r="L81" s="33" t="s">
        <v>30</v>
      </c>
      <c r="M81" s="33" t="s">
        <v>202</v>
      </c>
      <c r="N81" s="44"/>
      <c r="O81" s="42" t="s">
        <v>203</v>
      </c>
      <c r="P81" s="41"/>
      <c r="Q81" s="8" t="s">
        <v>204</v>
      </c>
    </row>
    <row r="82" customFormat="false" ht="45" hidden="false" customHeight="true" outlineLevel="0" collapsed="false">
      <c r="C82" s="1" t="s">
        <v>205</v>
      </c>
    </row>
  </sheetData>
  <mergeCells count="115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6:A11"/>
    <mergeCell ref="B6:B11"/>
    <mergeCell ref="C6:C11"/>
    <mergeCell ref="D6:D11"/>
    <mergeCell ref="F6:F11"/>
    <mergeCell ref="G6:G11"/>
    <mergeCell ref="J6:J11"/>
    <mergeCell ref="L6:L11"/>
    <mergeCell ref="A12:A15"/>
    <mergeCell ref="C12:C15"/>
    <mergeCell ref="D12:D15"/>
    <mergeCell ref="F12:F15"/>
    <mergeCell ref="G12:G15"/>
    <mergeCell ref="L12:L15"/>
    <mergeCell ref="A29:A30"/>
    <mergeCell ref="B29:B30"/>
    <mergeCell ref="C29:C30"/>
    <mergeCell ref="D29:D30"/>
    <mergeCell ref="F29:F30"/>
    <mergeCell ref="G29:G30"/>
    <mergeCell ref="L29:L30"/>
    <mergeCell ref="A32:A34"/>
    <mergeCell ref="B32:B34"/>
    <mergeCell ref="C32:C34"/>
    <mergeCell ref="D32:D34"/>
    <mergeCell ref="F32:F34"/>
    <mergeCell ref="G32:G34"/>
    <mergeCell ref="L32:L34"/>
    <mergeCell ref="A35:A36"/>
    <mergeCell ref="B35:B36"/>
    <mergeCell ref="C35:C36"/>
    <mergeCell ref="D35:D36"/>
    <mergeCell ref="F35:F36"/>
    <mergeCell ref="G35:G36"/>
    <mergeCell ref="L35:L36"/>
    <mergeCell ref="A38:A43"/>
    <mergeCell ref="B38:B43"/>
    <mergeCell ref="C38:C43"/>
    <mergeCell ref="D38:D43"/>
    <mergeCell ref="F38:F43"/>
    <mergeCell ref="G38:G43"/>
    <mergeCell ref="L38:L43"/>
    <mergeCell ref="A44:A47"/>
    <mergeCell ref="C44:C47"/>
    <mergeCell ref="D44:D47"/>
    <mergeCell ref="F44:F47"/>
    <mergeCell ref="G44:G47"/>
    <mergeCell ref="L44:L47"/>
    <mergeCell ref="A48:A51"/>
    <mergeCell ref="C48:C51"/>
    <mergeCell ref="D48:D51"/>
    <mergeCell ref="F48:F51"/>
    <mergeCell ref="G48:G51"/>
    <mergeCell ref="L48:L51"/>
    <mergeCell ref="A55:A57"/>
    <mergeCell ref="B55:B57"/>
    <mergeCell ref="C55:C57"/>
    <mergeCell ref="D55:D57"/>
    <mergeCell ref="F55:F57"/>
    <mergeCell ref="G55:G57"/>
    <mergeCell ref="L55:L57"/>
    <mergeCell ref="A59:A62"/>
    <mergeCell ref="B59:B62"/>
    <mergeCell ref="C59:C62"/>
    <mergeCell ref="D59:D62"/>
    <mergeCell ref="F59:F62"/>
    <mergeCell ref="G59:G62"/>
    <mergeCell ref="L59:L62"/>
    <mergeCell ref="A63:A64"/>
    <mergeCell ref="B63:B64"/>
    <mergeCell ref="C63:C64"/>
    <mergeCell ref="D63:D64"/>
    <mergeCell ref="F63:F64"/>
    <mergeCell ref="G63:G64"/>
    <mergeCell ref="L63:L64"/>
    <mergeCell ref="A65:A67"/>
    <mergeCell ref="B65:B67"/>
    <mergeCell ref="C65:C67"/>
    <mergeCell ref="D65:D67"/>
    <mergeCell ref="F65:F67"/>
    <mergeCell ref="G65:G67"/>
    <mergeCell ref="J65:J67"/>
    <mergeCell ref="L65:L67"/>
    <mergeCell ref="A70:A71"/>
    <mergeCell ref="B70:B71"/>
    <mergeCell ref="C70:C71"/>
    <mergeCell ref="D70:D71"/>
    <mergeCell ref="F70:F71"/>
    <mergeCell ref="G70:G71"/>
    <mergeCell ref="L70:L71"/>
    <mergeCell ref="A72:A76"/>
    <mergeCell ref="B72:B76"/>
    <mergeCell ref="C72:C76"/>
    <mergeCell ref="D72:D76"/>
    <mergeCell ref="F72:F76"/>
    <mergeCell ref="G72:G76"/>
    <mergeCell ref="L72:L76"/>
    <mergeCell ref="A79:A80"/>
    <mergeCell ref="C79:C80"/>
    <mergeCell ref="D79:D80"/>
    <mergeCell ref="F79:F80"/>
    <mergeCell ref="G79:G80"/>
    <mergeCell ref="L79:L80"/>
  </mergeCells>
  <conditionalFormatting sqref="O16:P16">
    <cfRule type="expression" priority="2" aboveAverage="0" equalAverage="0" bottom="0" percent="0" rank="0" text="" dxfId="5">
      <formula>$A16&lt;&gt;""</formula>
    </cfRule>
    <cfRule type="expression" priority="3" aboveAverage="0" equalAverage="0" bottom="0" percent="0" rank="0" text="" dxfId="6">
      <formula>AND(COUNTIF($O$16:$P$16,O16)&gt;1,NOT(ISBLANK(O16)))</formula>
    </cfRule>
  </conditionalFormatting>
  <conditionalFormatting sqref="O57:P57">
    <cfRule type="expression" priority="4" aboveAverage="0" equalAverage="0" bottom="0" percent="0" rank="0" text="" dxfId="7">
      <formula>$A55&lt;&gt;""</formula>
    </cfRule>
  </conditionalFormatting>
  <conditionalFormatting sqref="F55:F56">
    <cfRule type="expression" priority="5" aboveAverage="0" equalAverage="0" bottom="0" percent="0" rank="0" text="" dxfId="8">
      <formula>$A55&lt;&gt;""</formula>
    </cfRule>
  </conditionalFormatting>
  <conditionalFormatting sqref="F6:F10 F12:F14 F16:F29 F31:F33 F35 F37:F42 F44:F46 F48:F50 F52:F54 F58:F61 F63 F68:F70 F72:F75 F65:F66 F77:F79 F81">
    <cfRule type="expression" priority="6" aboveAverage="0" equalAverage="0" bottom="0" percent="0" rank="0" text="" dxfId="9">
      <formula>$A6&lt;&gt;""</formula>
    </cfRule>
  </conditionalFormatting>
  <conditionalFormatting sqref="O17:P18 O21:P21 O23:P30 O52:P54 O58:P76">
    <cfRule type="expression" priority="7" aboveAverage="0" equalAverage="0" bottom="0" percent="0" rank="0" text="" dxfId="10">
      <formula>$A17&lt;&gt;""</formula>
    </cfRule>
  </conditionalFormatting>
  <conditionalFormatting sqref="O55:P56">
    <cfRule type="expression" priority="8" aboveAverage="0" equalAverage="0" bottom="0" percent="0" rank="0" text="" dxfId="11">
      <formula>$A54&lt;&gt;""</formula>
    </cfRule>
  </conditionalFormatting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3.5" zeroHeight="false" outlineLevelRow="0" outlineLevelCol="0"/>
  <cols>
    <col collapsed="false" customWidth="true" hidden="false" outlineLevel="0" max="10" min="1" style="0" width="34.25"/>
  </cols>
  <sheetData>
    <row r="1" customFormat="false" ht="160" hidden="false" customHeight="true" outlineLevel="0" collapsed="false">
      <c r="A1" s="43"/>
      <c r="B1" s="43"/>
      <c r="C1" s="43"/>
      <c r="D1" s="43"/>
      <c r="E1" s="43"/>
      <c r="F1" s="43"/>
      <c r="G1" s="43"/>
      <c r="H1" s="43"/>
      <c r="I1" s="43"/>
      <c r="J1" s="43"/>
    </row>
    <row r="2" customFormat="false" ht="160" hidden="false" customHeight="true" outlineLevel="0" collapsed="false">
      <c r="A2" s="43"/>
      <c r="B2" s="43"/>
      <c r="C2" s="43"/>
      <c r="D2" s="43"/>
      <c r="E2" s="43"/>
      <c r="F2" s="43"/>
      <c r="G2" s="43"/>
      <c r="H2" s="43"/>
      <c r="I2" s="43"/>
      <c r="J2" s="4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叽里咕噜</cp:lastModifiedBy>
  <dcterms:modified xsi:type="dcterms:W3CDTF">2026-07-02T17:22:35Z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B0562F8D37E4413F80AEB19949472969_13</vt:lpwstr>
  </property>
  <property fmtid="{D5CDD505-2E9C-101B-9397-08002B2CF9AE}" pid="4" name="KSOProductBuildVer">
    <vt:lpwstr>2052-12.1.0.26884</vt:lpwstr>
  </property>
  <property fmtid="{D5CDD505-2E9C-101B-9397-08002B2CF9AE}" pid="5" name="KSOReadingLayout">
    <vt:bool>1</vt:bool>
  </property>
</Properties>
</file>