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15.png" ContentType="image/png"/>
  <Override PartName="/xl/media/image14.png" ContentType="image/png"/>
  <Override PartName="/xl/media/image1.png" ContentType="image/png"/>
  <Override PartName="/xl/media/image2.png" ContentType="image/png"/>
  <Override PartName="/xl/media/image3.png" ContentType="image/png"/>
  <Override PartName="/xl/media/image4.png" ContentType="image/png"/>
  <Override PartName="/xl/media/image5.png" ContentType="image/png"/>
  <Override PartName="/xl/media/image10.png" ContentType="image/png"/>
  <Override PartName="/xl/media/image6.png" ContentType="image/png"/>
  <Override PartName="/xl/media/image11.png" ContentType="image/png"/>
  <Override PartName="/xl/media/image7.png" ContentType="image/png"/>
  <Override PartName="/xl/media/image12.png" ContentType="image/png"/>
  <Override PartName="/xl/media/image8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false" name="_xlfn_DISPIMG" vbProcedure="false"/>
    <definedName function="false" hidden="false" localSheetId="0" name="Excel_BuiltIn__FilterDatabase" vbProcedure="false">理货报告!$A$1:$N$33</definedName>
    <definedName function="false" hidden="false" localSheetId="0" name="Print_Titles" vbProcedure="false">理货报告!$5:$5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<sst xmlns="http://schemas.openxmlformats.org/spreadsheetml/2006/main" count="129" uniqueCount="85">
  <si>
    <t xml:space="preserve">义乌金讯中心仓理货报告</t>
  </si>
  <si>
    <t xml:space="preserve">客户名称：吉祥微风商贸有限公司</t>
  </si>
  <si>
    <r>
      <rPr>
        <b val="true"/>
        <sz val="11"/>
        <color rgb="FF000000"/>
        <rFont val="宋体"/>
        <family val="0"/>
        <charset val="134"/>
      </rPr>
      <t xml:space="preserve">报关单号：</t>
    </r>
    <r>
      <rPr>
        <b val="true"/>
        <sz val="11"/>
        <color rgb="FF000000"/>
        <rFont val="Microsoft YaHei"/>
        <family val="2"/>
        <charset val="134"/>
      </rPr>
      <t xml:space="preserve">292520261000039379</t>
    </r>
  </si>
  <si>
    <t xml:space="preserve">货物到仓时间：</t>
  </si>
  <si>
    <t xml:space="preserve">20260727</t>
  </si>
  <si>
    <r>
      <rPr>
        <b val="true"/>
        <sz val="11"/>
        <color rgb="FF000000"/>
        <rFont val="宋体"/>
        <family val="0"/>
        <charset val="134"/>
      </rPr>
      <t xml:space="preserve">报关数量：</t>
    </r>
    <r>
      <rPr>
        <b val="true"/>
        <sz val="11"/>
        <color rgb="FF000000"/>
        <rFont val="Microsoft YaHei"/>
        <family val="2"/>
        <charset val="134"/>
      </rPr>
      <t xml:space="preserve">11606</t>
    </r>
  </si>
  <si>
    <t xml:space="preserve">入库单号：</t>
  </si>
  <si>
    <t xml:space="preserve">理货日期：</t>
  </si>
  <si>
    <t xml:space="preserve">汇总</t>
  </si>
  <si>
    <t xml:space="preserve">SKU:</t>
  </si>
  <si>
    <r>
      <rPr>
        <b val="true"/>
        <sz val="11"/>
        <color rgb="FF000000"/>
        <rFont val="宋体"/>
        <family val="0"/>
        <charset val="134"/>
      </rPr>
      <t xml:space="preserve">理货维度：</t>
    </r>
    <r>
      <rPr>
        <b val="true"/>
        <sz val="11"/>
        <color rgb="FF000000"/>
        <rFont val="Microsoft YaHei"/>
        <family val="2"/>
        <charset val="134"/>
      </rPr>
      <t xml:space="preserve">10</t>
    </r>
    <r>
      <rPr>
        <b val="true"/>
        <sz val="11"/>
        <color rgb="FF000000"/>
        <rFont val="宋体"/>
        <family val="0"/>
        <charset val="134"/>
      </rPr>
      <t xml:space="preserve">托</t>
    </r>
  </si>
  <si>
    <t xml:space="preserve">理货人：</t>
  </si>
  <si>
    <t xml:space="preserve">复核人：</t>
  </si>
  <si>
    <t xml:space="preserve">序号</t>
  </si>
  <si>
    <t xml:space="preserve">理货日期</t>
  </si>
  <si>
    <t xml:space="preserve">品名</t>
  </si>
  <si>
    <t xml:space="preserve">料号</t>
  </si>
  <si>
    <t xml:space="preserve">采购编号</t>
  </si>
  <si>
    <t xml:space="preserve">理货数量</t>
  </si>
  <si>
    <t xml:space="preserve">箱规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</si>
  <si>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</si>
  <si>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</si>
  <si>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</si>
  <si>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</si>
  <si>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</si>
  <si>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t xml:space="preserve">批次号</t>
  </si>
  <si>
    <t xml:space="preserve">效期</t>
  </si>
  <si>
    <t xml:space="preserve">箱唛</t>
  </si>
  <si>
    <r>
      <rPr>
        <sz val="10"/>
        <rFont val="宋体"/>
        <family val="0"/>
        <charset val="134"/>
      </rPr>
      <t xml:space="preserve">雅诗兰黛红石榴洁面新版</t>
    </r>
    <r>
      <rPr>
        <sz val="10"/>
        <rFont val="Microsoft YaHei"/>
        <family val="2"/>
        <charset val="134"/>
      </rPr>
      <t xml:space="preserve">125ml/</t>
    </r>
    <r>
      <rPr>
        <sz val="10"/>
        <rFont val="宋体"/>
        <family val="0"/>
        <charset val="134"/>
      </rPr>
      <t xml:space="preserve">瓶</t>
    </r>
  </si>
  <si>
    <t xml:space="preserve">887167610606</t>
  </si>
  <si>
    <t xml:space="preserve">CA5</t>
  </si>
  <si>
    <t xml:space="preserve">115-260723-106C</t>
  </si>
  <si>
    <t xml:space="preserve">EA5</t>
  </si>
  <si>
    <t xml:space="preserve">DA5</t>
  </si>
  <si>
    <r>
      <rPr>
        <sz val="10"/>
        <rFont val="宋体"/>
        <family val="0"/>
        <charset val="134"/>
      </rPr>
      <t xml:space="preserve">赫莲娜绿宝瓶悦活蓄能新肌水</t>
    </r>
    <r>
      <rPr>
        <sz val="10"/>
        <rFont val="Microsoft YaHei"/>
        <family val="2"/>
        <charset val="134"/>
      </rPr>
      <t xml:space="preserve">200ml/</t>
    </r>
    <r>
      <rPr>
        <sz val="10"/>
        <rFont val="宋体"/>
        <family val="0"/>
        <charset val="134"/>
      </rPr>
      <t xml:space="preserve">瓶</t>
    </r>
  </si>
  <si>
    <t xml:space="preserve">3614270443671</t>
  </si>
  <si>
    <t xml:space="preserve">40ZN1W</t>
  </si>
  <si>
    <r>
      <rPr>
        <sz val="11"/>
        <color rgb="FF000000"/>
        <rFont val="宋体"/>
        <family val="0"/>
        <charset val="134"/>
      </rPr>
      <t xml:space="preserve">变形1+</t>
    </r>
    <r>
      <rPr>
        <sz val="11"/>
        <color rgb="FFFF0000"/>
        <rFont val="宋体"/>
        <family val="0"/>
        <charset val="134"/>
      </rPr>
      <t xml:space="preserve">鉴定残（无塑封膜）1</t>
    </r>
  </si>
  <si>
    <t xml:space="preserve">/</t>
  </si>
  <si>
    <t xml:space="preserve">无批次鉴定残（无塑封膜）1</t>
  </si>
  <si>
    <r>
      <rPr>
        <sz val="10"/>
        <color rgb="FF000000"/>
        <rFont val="宋体"/>
        <family val="0"/>
        <charset val="134"/>
      </rPr>
      <t xml:space="preserve">芭妮兰卸妆膏</t>
    </r>
    <r>
      <rPr>
        <sz val="10"/>
        <color rgb="FF000000"/>
        <rFont val="Microsoft YaHei"/>
        <family val="2"/>
        <charset val="134"/>
      </rPr>
      <t xml:space="preserve">100ml/</t>
    </r>
    <r>
      <rPr>
        <sz val="10"/>
        <color rgb="FF000000"/>
        <rFont val="宋体"/>
        <family val="0"/>
        <charset val="134"/>
      </rPr>
      <t xml:space="preserve">瓶</t>
    </r>
  </si>
  <si>
    <r>
      <rPr>
        <sz val="11"/>
        <color rgb="FF000000"/>
        <rFont val="Microsoft YaHei"/>
        <family val="2"/>
        <charset val="134"/>
      </rPr>
      <t xml:space="preserve">8809759907545</t>
    </r>
    <r>
      <rPr>
        <sz val="11"/>
        <color rgb="FF000000"/>
        <rFont val="宋体"/>
        <family val="0"/>
        <charset val="134"/>
      </rPr>
      <t xml:space="preserve">实物条码</t>
    </r>
    <r>
      <rPr>
        <sz val="11"/>
        <color rgb="FF000000"/>
        <rFont val="Microsoft YaHei"/>
        <family val="2"/>
        <charset val="134"/>
      </rPr>
      <t xml:space="preserve">8809759908283</t>
    </r>
  </si>
  <si>
    <t xml:space="preserve">C31Z09</t>
  </si>
  <si>
    <t xml:space="preserve">115-260723-108C</t>
  </si>
  <si>
    <r>
      <rPr>
        <sz val="10"/>
        <color rgb="FF000000"/>
        <rFont val="宋体"/>
        <family val="0"/>
        <charset val="134"/>
      </rPr>
      <t xml:space="preserve">汤姆福特黑管唇釉</t>
    </r>
    <r>
      <rPr>
        <sz val="10"/>
        <color rgb="FF000000"/>
        <rFont val="Microsoft YaHei"/>
        <family val="2"/>
        <charset val="134"/>
      </rPr>
      <t xml:space="preserve">(#N4)5.5ml/</t>
    </r>
    <r>
      <rPr>
        <sz val="10"/>
        <color rgb="FF000000"/>
        <rFont val="宋体"/>
        <family val="0"/>
        <charset val="134"/>
      </rPr>
      <t xml:space="preserve">支</t>
    </r>
  </si>
  <si>
    <t xml:space="preserve">888066177702</t>
  </si>
  <si>
    <t xml:space="preserve">A25</t>
  </si>
  <si>
    <t xml:space="preserve">115-260723-110C</t>
  </si>
  <si>
    <r>
      <rPr>
        <sz val="10"/>
        <color rgb="FF000000"/>
        <rFont val="Microsoft YaHei"/>
        <family val="2"/>
        <charset val="134"/>
      </rPr>
      <t xml:space="preserve">CPB</t>
    </r>
    <r>
      <rPr>
        <sz val="10"/>
        <color rgb="FF000000"/>
        <rFont val="宋体"/>
        <family val="0"/>
        <charset val="134"/>
      </rPr>
      <t xml:space="preserve">长管隔离</t>
    </r>
    <r>
      <rPr>
        <sz val="10"/>
        <color rgb="FF000000"/>
        <rFont val="Microsoft YaHei"/>
        <family val="2"/>
        <charset val="134"/>
      </rPr>
      <t xml:space="preserve">37ml/</t>
    </r>
    <r>
      <rPr>
        <sz val="10"/>
        <color rgb="FF000000"/>
        <rFont val="宋体"/>
        <family val="0"/>
        <charset val="134"/>
      </rPr>
      <t xml:space="preserve">支</t>
    </r>
  </si>
  <si>
    <t xml:space="preserve">729238161825</t>
  </si>
  <si>
    <t xml:space="preserve">6084IA</t>
  </si>
  <si>
    <t xml:space="preserve">鉴定残（无塑封膜）1</t>
  </si>
  <si>
    <t xml:space="preserve">6043GA</t>
  </si>
  <si>
    <r>
      <rPr>
        <sz val="10"/>
        <color rgb="FF000000"/>
        <rFont val="宋体"/>
        <family val="0"/>
        <charset val="134"/>
      </rPr>
      <t xml:space="preserve">伊丽莎白雅顿二代粉胶</t>
    </r>
    <r>
      <rPr>
        <sz val="10"/>
        <color rgb="FF000000"/>
        <rFont val="Microsoft YaHei"/>
        <family val="2"/>
        <charset val="134"/>
      </rPr>
      <t xml:space="preserve">90</t>
    </r>
    <r>
      <rPr>
        <sz val="10"/>
        <color rgb="FF000000"/>
        <rFont val="宋体"/>
        <family val="0"/>
        <charset val="134"/>
      </rPr>
      <t xml:space="preserve">粒</t>
    </r>
    <r>
      <rPr>
        <sz val="10"/>
        <color rgb="FF000000"/>
        <rFont val="Microsoft YaHei"/>
        <family val="2"/>
        <charset val="134"/>
      </rPr>
      <t xml:space="preserve">/</t>
    </r>
    <r>
      <rPr>
        <sz val="10"/>
        <color rgb="FF000000"/>
        <rFont val="宋体"/>
        <family val="0"/>
        <charset val="134"/>
      </rPr>
      <t xml:space="preserve">瓶</t>
    </r>
  </si>
  <si>
    <t xml:space="preserve">085805525279</t>
  </si>
  <si>
    <t xml:space="preserve">Y26115B</t>
  </si>
  <si>
    <t xml:space="preserve">变形鉴定残（无塑封膜）1</t>
  </si>
  <si>
    <t xml:space="preserve">Y26115A</t>
  </si>
  <si>
    <r>
      <rPr>
        <sz val="10"/>
        <color rgb="FF000000"/>
        <rFont val="宋体"/>
        <family val="0"/>
        <charset val="134"/>
      </rPr>
      <t xml:space="preserve">伊丽莎白雅顿金胶面部精华</t>
    </r>
    <r>
      <rPr>
        <sz val="10"/>
        <color rgb="FF000000"/>
        <rFont val="Microsoft YaHei"/>
        <family val="2"/>
        <charset val="134"/>
      </rPr>
      <t xml:space="preserve">90</t>
    </r>
    <r>
      <rPr>
        <sz val="10"/>
        <color rgb="FF000000"/>
        <rFont val="宋体"/>
        <family val="0"/>
        <charset val="134"/>
      </rPr>
      <t xml:space="preserve">粒</t>
    </r>
    <r>
      <rPr>
        <sz val="10"/>
        <color rgb="FF000000"/>
        <rFont val="Microsoft YaHei"/>
        <family val="2"/>
        <charset val="134"/>
      </rPr>
      <t xml:space="preserve">42ml/</t>
    </r>
    <r>
      <rPr>
        <sz val="10"/>
        <color rgb="FF000000"/>
        <rFont val="宋体"/>
        <family val="0"/>
        <charset val="134"/>
      </rPr>
      <t xml:space="preserve">盒</t>
    </r>
  </si>
  <si>
    <t xml:space="preserve">085805197841</t>
  </si>
  <si>
    <t xml:space="preserve">Y26323B</t>
  </si>
  <si>
    <r>
      <rPr>
        <sz val="11"/>
        <color rgb="FF000000"/>
        <rFont val="宋体"/>
        <family val="0"/>
        <charset val="134"/>
      </rPr>
      <t xml:space="preserve">变形5+塑封破损1+</t>
    </r>
    <r>
      <rPr>
        <sz val="11"/>
        <color rgb="FFFF0000"/>
        <rFont val="宋体"/>
        <family val="0"/>
        <charset val="134"/>
      </rPr>
      <t xml:space="preserve">变形鉴定残（无塑封膜）1</t>
    </r>
  </si>
  <si>
    <r>
      <rPr>
        <sz val="10"/>
        <color rgb="FF000000"/>
        <rFont val="宋体"/>
        <family val="0"/>
        <charset val="134"/>
      </rPr>
      <t xml:space="preserve">娇兰复原蜜（</t>
    </r>
    <r>
      <rPr>
        <sz val="10"/>
        <color rgb="FF000000"/>
        <rFont val="Microsoft YaHei"/>
        <family val="2"/>
        <charset val="134"/>
      </rPr>
      <t xml:space="preserve">4.0</t>
    </r>
    <r>
      <rPr>
        <sz val="10"/>
        <color rgb="FF000000"/>
        <rFont val="宋体"/>
        <family val="0"/>
        <charset val="134"/>
      </rPr>
      <t xml:space="preserve">版）</t>
    </r>
    <r>
      <rPr>
        <sz val="10"/>
        <color rgb="FF000000"/>
        <rFont val="Microsoft YaHei"/>
        <family val="2"/>
        <charset val="134"/>
      </rPr>
      <t xml:space="preserve">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</si>
  <si>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3346470620339</t>
  </si>
  <si>
    <t xml:space="preserve">5K01</t>
  </si>
  <si>
    <t xml:space="preserve">115-260723-114C</t>
  </si>
  <si>
    <t xml:space="preserve">6B01</t>
  </si>
  <si>
    <t xml:space="preserve">6C02</t>
  </si>
  <si>
    <t xml:space="preserve">4K02</t>
  </si>
  <si>
    <r>
      <rPr>
        <sz val="10"/>
        <color rgb="FF000000"/>
        <rFont val="宋体"/>
        <family val="0"/>
        <charset val="134"/>
      </rPr>
      <t xml:space="preserve">娇兰帝皇蜂姿蜜润修护精粹水</t>
    </r>
    <r>
      <rPr>
        <sz val="10"/>
        <color rgb="FF000000"/>
        <rFont val="Microsoft YaHei"/>
        <family val="2"/>
        <charset val="134"/>
      </rPr>
      <t xml:space="preserve">300ml/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</si>
  <si>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3346470615892</t>
  </si>
  <si>
    <t xml:space="preserve">5K03</t>
  </si>
  <si>
    <r>
      <rPr>
        <sz val="11"/>
        <color rgb="FFFF0000"/>
        <rFont val="宋体"/>
        <family val="0"/>
        <charset val="134"/>
      </rPr>
      <t xml:space="preserve">鉴定残（无塑封膜）1</t>
    </r>
    <r>
      <rPr>
        <sz val="11"/>
        <color rgb="FF000000"/>
        <rFont val="宋体"/>
        <family val="0"/>
        <charset val="134"/>
      </rPr>
      <t xml:space="preserve">+批次偏移1</t>
    </r>
  </si>
  <si>
    <t xml:space="preserve">5K05</t>
  </si>
  <si>
    <r>
      <rPr>
        <sz val="10"/>
        <color rgb="FF000000"/>
        <rFont val="宋体"/>
        <family val="0"/>
        <charset val="134"/>
      </rPr>
      <t xml:space="preserve">雅诗兰黛智妍滋润面霜</t>
    </r>
    <r>
      <rPr>
        <sz val="10"/>
        <color rgb="FF000000"/>
        <rFont val="Microsoft YaHei"/>
        <family val="2"/>
        <charset val="134"/>
      </rPr>
      <t xml:space="preserve">75ml/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</si>
  <si>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887167539525</t>
  </si>
  <si>
    <t xml:space="preserve">A75</t>
  </si>
  <si>
    <t xml:space="preserve">115-260723-112C</t>
  </si>
  <si>
    <r>
      <rPr>
        <sz val="10"/>
        <color rgb="FF000000"/>
        <rFont val="宋体"/>
        <family val="0"/>
        <charset val="134"/>
      </rPr>
      <t xml:space="preserve">雅诗兰黛红石榴三件套新版</t>
    </r>
    <r>
      <rPr>
        <sz val="10"/>
        <color rgb="FF000000"/>
        <rFont val="Microsoft YaHei"/>
        <family val="2"/>
        <charset val="134"/>
      </rPr>
      <t xml:space="preserve">(</t>
    </r>
    <r>
      <rPr>
        <sz val="10"/>
        <color rgb="FF000000"/>
        <rFont val="宋体"/>
        <family val="0"/>
        <charset val="134"/>
      </rPr>
      <t xml:space="preserve">洁面</t>
    </r>
    <r>
      <rPr>
        <sz val="10"/>
        <color rgb="FF000000"/>
        <rFont val="Microsoft YaHei"/>
        <family val="2"/>
        <charset val="134"/>
      </rPr>
      <t xml:space="preserve">125ml+</t>
    </r>
    <r>
      <rPr>
        <sz val="10"/>
        <color rgb="FF000000"/>
        <rFont val="宋体"/>
        <family val="0"/>
        <charset val="134"/>
      </rPr>
      <t xml:space="preserve">滋润水</t>
    </r>
    <r>
      <rPr>
        <sz val="10"/>
        <color rgb="FF000000"/>
        <rFont val="Microsoft YaHei"/>
        <family val="2"/>
        <charset val="134"/>
      </rPr>
      <t xml:space="preserve">200ml+</t>
    </r>
    <r>
      <rPr>
        <sz val="10"/>
        <color rgb="FF000000"/>
        <rFont val="宋体"/>
        <family val="0"/>
        <charset val="134"/>
      </rPr>
      <t xml:space="preserve">晚霜</t>
    </r>
    <r>
      <rPr>
        <sz val="10"/>
        <color rgb="FF000000"/>
        <rFont val="Microsoft YaHei"/>
        <family val="2"/>
        <charset val="134"/>
      </rPr>
      <t xml:space="preserve">50ml)</t>
    </r>
  </si>
  <si>
    <t xml:space="preserve">887167636446</t>
  </si>
  <si>
    <t xml:space="preserve">A26</t>
  </si>
  <si>
    <t xml:space="preserve">115-260723-116C</t>
  </si>
  <si>
    <t xml:space="preserve">变形6+变形破损3+划痕1</t>
  </si>
  <si>
    <t xml:space="preserve">A36</t>
  </si>
  <si>
    <t xml:space="preserve">拆套2支装2500套/5000件，拆盒子1支装5000件，拆套3支装734套/2200件，打印贴箱唛540个，</t>
  </si>
</sst>
</file>

<file path=xl/styles.xml><?xml version="1.0" encoding="utf-8"?>
<styleSheet xmlns="http://schemas.openxmlformats.org/spreadsheetml/2006/main">
  <numFmts count="8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[$-409]m/d/yyyy"/>
    <numFmt numFmtId="170" formatCode="General"/>
    <numFmt numFmtId="171" formatCode="yyyy/m/d;@"/>
  </numFmts>
  <fonts count="20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宋体"/>
      <family val="0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name val="宋体"/>
      <family val="0"/>
      <charset val="134"/>
    </font>
    <font>
      <sz val="10"/>
      <name val="Microsoft YaHei"/>
      <family val="2"/>
      <charset val="134"/>
    </font>
    <font>
      <sz val="11"/>
      <color rgb="FF000000"/>
      <name val="Microsoft YaHei"/>
      <family val="2"/>
      <charset val="134"/>
    </font>
    <font>
      <b val="true"/>
      <sz val="9"/>
      <color rgb="FF000000"/>
      <name val="微软雅黑"/>
      <family val="2"/>
      <charset val="134"/>
    </font>
    <font>
      <b val="true"/>
      <sz val="9"/>
      <name val="微软雅黑"/>
      <family val="2"/>
      <charset val="134"/>
    </font>
    <font>
      <sz val="11"/>
      <color rgb="FFFF0000"/>
      <name val="宋体"/>
      <family val="0"/>
      <charset val="134"/>
    </font>
    <font>
      <sz val="10"/>
      <color rgb="FF000000"/>
      <name val="宋体"/>
      <family val="0"/>
      <charset val="134"/>
    </font>
  </fonts>
  <fills count="3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</fills>
  <borders count="3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36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5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6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7" fontId="17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8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19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5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7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12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9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70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  <dxfs count="8"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800000"/>
        <sz val="11"/>
      </font>
      <fill>
        <patternFill>
          <bgColor rgb="FFFF99CC"/>
        </patternFill>
      </fill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800000"/>
        <sz val="11"/>
      </font>
      <fill>
        <patternFill>
          <bgColor rgb="FFFF99CC"/>
        </patternFill>
      </fill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800000"/>
        <sz val="11"/>
      </font>
      <fill>
        <patternFill>
          <bgColor rgb="FFFF99CC"/>
        </patternFill>
      </fill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</dxf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16</xdr:col>
      <xdr:colOff>370800</xdr:colOff>
      <xdr:row>18</xdr:row>
      <xdr:rowOff>20520</xdr:rowOff>
    </xdr:from>
    <xdr:to>
      <xdr:col>16</xdr:col>
      <xdr:colOff>650520</xdr:colOff>
      <xdr:row>18</xdr:row>
      <xdr:rowOff>562320</xdr:rowOff>
    </xdr:to>
    <xdr:pic>
      <xdr:nvPicPr>
        <xdr:cNvPr id="0" name="ID_4F588EC8ACD54DA38F60D9FF7254320E" descr=""/>
        <xdr:cNvPicPr/>
      </xdr:nvPicPr>
      <xdr:blipFill>
        <a:blip r:embed="rId1"/>
        <a:stretch/>
      </xdr:blipFill>
      <xdr:spPr>
        <a:xfrm>
          <a:off x="15272280" y="10253520"/>
          <a:ext cx="279720" cy="54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68400</xdr:colOff>
      <xdr:row>21</xdr:row>
      <xdr:rowOff>20880</xdr:rowOff>
    </xdr:from>
    <xdr:to>
      <xdr:col>16</xdr:col>
      <xdr:colOff>952920</xdr:colOff>
      <xdr:row>21</xdr:row>
      <xdr:rowOff>562680</xdr:rowOff>
    </xdr:to>
    <xdr:pic>
      <xdr:nvPicPr>
        <xdr:cNvPr id="1" name="ID_478CB6ED4AC844C68DA16419F8DA5128" descr=""/>
        <xdr:cNvPicPr/>
      </xdr:nvPicPr>
      <xdr:blipFill>
        <a:blip r:embed="rId2"/>
        <a:stretch/>
      </xdr:blipFill>
      <xdr:spPr>
        <a:xfrm>
          <a:off x="14969880" y="12234960"/>
          <a:ext cx="884520" cy="54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68400</xdr:colOff>
      <xdr:row>14</xdr:row>
      <xdr:rowOff>20880</xdr:rowOff>
    </xdr:from>
    <xdr:to>
      <xdr:col>16</xdr:col>
      <xdr:colOff>952920</xdr:colOff>
      <xdr:row>14</xdr:row>
      <xdr:rowOff>562320</xdr:rowOff>
    </xdr:to>
    <xdr:pic>
      <xdr:nvPicPr>
        <xdr:cNvPr id="2" name="ID_ABA5F9A256634854B490529368063D29" descr=""/>
        <xdr:cNvPicPr/>
      </xdr:nvPicPr>
      <xdr:blipFill>
        <a:blip r:embed="rId3"/>
        <a:stretch/>
      </xdr:blipFill>
      <xdr:spPr>
        <a:xfrm>
          <a:off x="14969880" y="7612200"/>
          <a:ext cx="884520" cy="541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68400</xdr:colOff>
      <xdr:row>15</xdr:row>
      <xdr:rowOff>20520</xdr:rowOff>
    </xdr:from>
    <xdr:to>
      <xdr:col>16</xdr:col>
      <xdr:colOff>952920</xdr:colOff>
      <xdr:row>15</xdr:row>
      <xdr:rowOff>562320</xdr:rowOff>
    </xdr:to>
    <xdr:pic>
      <xdr:nvPicPr>
        <xdr:cNvPr id="3" name="ID_3BF68E2286504872AF97649A236059FA" descr=""/>
        <xdr:cNvPicPr/>
      </xdr:nvPicPr>
      <xdr:blipFill>
        <a:blip r:embed="rId4"/>
        <a:stretch/>
      </xdr:blipFill>
      <xdr:spPr>
        <a:xfrm>
          <a:off x="14969880" y="8272440"/>
          <a:ext cx="884520" cy="54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370440</xdr:colOff>
      <xdr:row>15</xdr:row>
      <xdr:rowOff>20520</xdr:rowOff>
    </xdr:from>
    <xdr:to>
      <xdr:col>17</xdr:col>
      <xdr:colOff>650520</xdr:colOff>
      <xdr:row>15</xdr:row>
      <xdr:rowOff>562320</xdr:rowOff>
    </xdr:to>
    <xdr:pic>
      <xdr:nvPicPr>
        <xdr:cNvPr id="4" name="ID_CA1BD1BE9792400D993F20715E2864BD" descr=""/>
        <xdr:cNvPicPr/>
      </xdr:nvPicPr>
      <xdr:blipFill>
        <a:blip r:embed="rId5"/>
        <a:stretch/>
      </xdr:blipFill>
      <xdr:spPr>
        <a:xfrm>
          <a:off x="16284240" y="8272440"/>
          <a:ext cx="280080" cy="54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68400</xdr:colOff>
      <xdr:row>16</xdr:row>
      <xdr:rowOff>20880</xdr:rowOff>
    </xdr:from>
    <xdr:to>
      <xdr:col>16</xdr:col>
      <xdr:colOff>952920</xdr:colOff>
      <xdr:row>16</xdr:row>
      <xdr:rowOff>562320</xdr:rowOff>
    </xdr:to>
    <xdr:pic>
      <xdr:nvPicPr>
        <xdr:cNvPr id="5" name="ID_8DA7E7D2ECEC46CE9BB1B74E91CC25D5" descr=""/>
        <xdr:cNvPicPr/>
      </xdr:nvPicPr>
      <xdr:blipFill>
        <a:blip r:embed="rId6"/>
        <a:stretch/>
      </xdr:blipFill>
      <xdr:spPr>
        <a:xfrm>
          <a:off x="14969880" y="8933040"/>
          <a:ext cx="884520" cy="541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68040</xdr:colOff>
      <xdr:row>16</xdr:row>
      <xdr:rowOff>20880</xdr:rowOff>
    </xdr:from>
    <xdr:to>
      <xdr:col>17</xdr:col>
      <xdr:colOff>952920</xdr:colOff>
      <xdr:row>16</xdr:row>
      <xdr:rowOff>562320</xdr:rowOff>
    </xdr:to>
    <xdr:pic>
      <xdr:nvPicPr>
        <xdr:cNvPr id="6" name="ID_D78E97210125475EA9B006139291A888" descr=""/>
        <xdr:cNvPicPr/>
      </xdr:nvPicPr>
      <xdr:blipFill>
        <a:blip r:embed="rId7"/>
        <a:stretch/>
      </xdr:blipFill>
      <xdr:spPr>
        <a:xfrm>
          <a:off x="15981840" y="8933040"/>
          <a:ext cx="884880" cy="541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370800</xdr:colOff>
      <xdr:row>24</xdr:row>
      <xdr:rowOff>20520</xdr:rowOff>
    </xdr:from>
    <xdr:to>
      <xdr:col>16</xdr:col>
      <xdr:colOff>650520</xdr:colOff>
      <xdr:row>24</xdr:row>
      <xdr:rowOff>562320</xdr:rowOff>
    </xdr:to>
    <xdr:pic>
      <xdr:nvPicPr>
        <xdr:cNvPr id="7" name="ID_27E3FBA3546E4D0383A52B3C568CB4DF" descr=""/>
        <xdr:cNvPicPr/>
      </xdr:nvPicPr>
      <xdr:blipFill>
        <a:blip r:embed="rId8"/>
        <a:stretch/>
      </xdr:blipFill>
      <xdr:spPr>
        <a:xfrm>
          <a:off x="15272280" y="14216040"/>
          <a:ext cx="279720" cy="54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370440</xdr:colOff>
      <xdr:row>24</xdr:row>
      <xdr:rowOff>20520</xdr:rowOff>
    </xdr:from>
    <xdr:to>
      <xdr:col>17</xdr:col>
      <xdr:colOff>650520</xdr:colOff>
      <xdr:row>24</xdr:row>
      <xdr:rowOff>562320</xdr:rowOff>
    </xdr:to>
    <xdr:pic>
      <xdr:nvPicPr>
        <xdr:cNvPr id="8" name="ID_DEDB8CE80F354B7FA9516FD3CB10594A" descr=""/>
        <xdr:cNvPicPr/>
      </xdr:nvPicPr>
      <xdr:blipFill>
        <a:blip r:embed="rId9"/>
        <a:stretch/>
      </xdr:blipFill>
      <xdr:spPr>
        <a:xfrm>
          <a:off x="16284240" y="14216040"/>
          <a:ext cx="280080" cy="54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100080</xdr:colOff>
      <xdr:row>24</xdr:row>
      <xdr:rowOff>0</xdr:rowOff>
    </xdr:from>
    <xdr:to>
      <xdr:col>18</xdr:col>
      <xdr:colOff>380880</xdr:colOff>
      <xdr:row>24</xdr:row>
      <xdr:rowOff>541800</xdr:rowOff>
    </xdr:to>
    <xdr:pic>
      <xdr:nvPicPr>
        <xdr:cNvPr id="9" name="ID_1D9F1FEF39234DD996088D544FC11114" descr=""/>
        <xdr:cNvPicPr/>
      </xdr:nvPicPr>
      <xdr:blipFill>
        <a:blip r:embed="rId10"/>
        <a:stretch/>
      </xdr:blipFill>
      <xdr:spPr>
        <a:xfrm>
          <a:off x="17025840" y="14195520"/>
          <a:ext cx="280800" cy="54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504360</xdr:colOff>
      <xdr:row>24</xdr:row>
      <xdr:rowOff>20520</xdr:rowOff>
    </xdr:from>
    <xdr:to>
      <xdr:col>18</xdr:col>
      <xdr:colOff>952920</xdr:colOff>
      <xdr:row>24</xdr:row>
      <xdr:rowOff>562320</xdr:rowOff>
    </xdr:to>
    <xdr:pic>
      <xdr:nvPicPr>
        <xdr:cNvPr id="10" name="ID_61F608492FA14758A63B3706FF3BC712" descr=""/>
        <xdr:cNvPicPr/>
      </xdr:nvPicPr>
      <xdr:blipFill>
        <a:blip r:embed="rId11"/>
        <a:stretch/>
      </xdr:blipFill>
      <xdr:spPr>
        <a:xfrm>
          <a:off x="17430120" y="14216040"/>
          <a:ext cx="448560" cy="54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68400</xdr:colOff>
      <xdr:row>9</xdr:row>
      <xdr:rowOff>20520</xdr:rowOff>
    </xdr:from>
    <xdr:to>
      <xdr:col>16</xdr:col>
      <xdr:colOff>952920</xdr:colOff>
      <xdr:row>9</xdr:row>
      <xdr:rowOff>562320</xdr:rowOff>
    </xdr:to>
    <xdr:pic>
      <xdr:nvPicPr>
        <xdr:cNvPr id="11" name="ID_EA1FFA0A4D0F4AD680ECBA60E72481C2" descr=""/>
        <xdr:cNvPicPr/>
      </xdr:nvPicPr>
      <xdr:blipFill>
        <a:blip r:embed="rId12"/>
        <a:stretch/>
      </xdr:blipFill>
      <xdr:spPr>
        <a:xfrm>
          <a:off x="14969880" y="4309920"/>
          <a:ext cx="884520" cy="54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68400</xdr:colOff>
      <xdr:row>8</xdr:row>
      <xdr:rowOff>20520</xdr:rowOff>
    </xdr:from>
    <xdr:to>
      <xdr:col>16</xdr:col>
      <xdr:colOff>952920</xdr:colOff>
      <xdr:row>8</xdr:row>
      <xdr:rowOff>562320</xdr:rowOff>
    </xdr:to>
    <xdr:pic>
      <xdr:nvPicPr>
        <xdr:cNvPr id="12" name="ID_E9432762BF6D4970AF69A06705D66804" descr=""/>
        <xdr:cNvPicPr/>
      </xdr:nvPicPr>
      <xdr:blipFill>
        <a:blip r:embed="rId13"/>
        <a:stretch/>
      </xdr:blipFill>
      <xdr:spPr>
        <a:xfrm>
          <a:off x="14969880" y="3649680"/>
          <a:ext cx="884520" cy="54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68040</xdr:colOff>
      <xdr:row>8</xdr:row>
      <xdr:rowOff>20520</xdr:rowOff>
    </xdr:from>
    <xdr:to>
      <xdr:col>17</xdr:col>
      <xdr:colOff>952920</xdr:colOff>
      <xdr:row>8</xdr:row>
      <xdr:rowOff>562320</xdr:rowOff>
    </xdr:to>
    <xdr:pic>
      <xdr:nvPicPr>
        <xdr:cNvPr id="13" name="ID_65A50C9E82D247238DF674E4BC1E950C" descr=""/>
        <xdr:cNvPicPr/>
      </xdr:nvPicPr>
      <xdr:blipFill>
        <a:blip r:embed="rId14"/>
        <a:stretch/>
      </xdr:blipFill>
      <xdr:spPr>
        <a:xfrm>
          <a:off x="15981840" y="3649680"/>
          <a:ext cx="884880" cy="541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370440</xdr:colOff>
      <xdr:row>21</xdr:row>
      <xdr:rowOff>20880</xdr:rowOff>
    </xdr:from>
    <xdr:to>
      <xdr:col>17</xdr:col>
      <xdr:colOff>650520</xdr:colOff>
      <xdr:row>21</xdr:row>
      <xdr:rowOff>562680</xdr:rowOff>
    </xdr:to>
    <xdr:pic>
      <xdr:nvPicPr>
        <xdr:cNvPr id="14" name="ID_EB8CA71BC3B347909A952DCA321C55A8" descr=""/>
        <xdr:cNvPicPr/>
      </xdr:nvPicPr>
      <xdr:blipFill>
        <a:blip r:embed="rId15"/>
        <a:stretch/>
      </xdr:blipFill>
      <xdr:spPr>
        <a:xfrm>
          <a:off x="16284240" y="12234960"/>
          <a:ext cx="280080" cy="54180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AB53"/>
  <sheetViews>
    <sheetView showFormulas="false" showGridLines="true" showRowColHeaders="true" showZeros="true" rightToLeft="false" tabSelected="true" showOutlineSymbols="true" defaultGridColor="true" view="normal" topLeftCell="A1" colorId="64" zoomScale="85" zoomScaleNormal="85" zoomScalePageLayoutView="100" workbookViewId="0">
      <pane xSplit="0" ySplit="5" topLeftCell="A20" activePane="bottomLeft" state="frozen"/>
      <selection pane="topLeft" activeCell="A1" activeCellId="0" sqref="A1"/>
      <selection pane="bottomLeft" activeCell="K22" activeCellId="0" sqref="K22"/>
    </sheetView>
  </sheetViews>
  <sheetFormatPr defaultColWidth="8.9921875" defaultRowHeight="45" zeroHeight="false" outlineLevelRow="0" outlineLevelCol="0"/>
  <cols>
    <col collapsed="false" customWidth="false" hidden="false" outlineLevel="0" max="2" min="1" style="1" width="8.94"/>
    <col collapsed="false" customWidth="true" hidden="false" outlineLevel="0" max="3" min="3" style="1" width="26.62"/>
    <col collapsed="false" customWidth="true" hidden="false" outlineLevel="0" max="4" min="4" style="1" width="17.87"/>
    <col collapsed="false" customWidth="true" hidden="false" outlineLevel="0" max="5" min="5" style="1" width="10.12"/>
    <col collapsed="false" customWidth="true" hidden="false" outlineLevel="0" max="6" min="6" style="2" width="13.62"/>
    <col collapsed="false" customWidth="true" hidden="false" outlineLevel="0" max="7" min="7" style="1" width="12.86"/>
    <col collapsed="false" customWidth="false" hidden="false" outlineLevel="0" max="8" min="8" style="1" width="8.94"/>
    <col collapsed="false" customWidth="true" hidden="false" outlineLevel="0" max="9" min="9" style="1" width="10.37"/>
    <col collapsed="false" customWidth="false" hidden="false" outlineLevel="0" max="11" min="10" style="1" width="8.94"/>
    <col collapsed="false" customWidth="true" hidden="false" outlineLevel="0" max="12" min="12" style="1" width="11.12"/>
    <col collapsed="false" customWidth="true" hidden="false" outlineLevel="0" max="13" min="13" style="1" width="13.75"/>
    <col collapsed="false" customWidth="true" hidden="false" outlineLevel="0" max="14" min="14" style="3" width="11.49"/>
    <col collapsed="false" customWidth="true" hidden="false" outlineLevel="0" max="15" min="15" style="4" width="22.99"/>
    <col collapsed="false" customWidth="true" hidden="false" outlineLevel="0" max="16" min="16" style="5" width="17.88"/>
    <col collapsed="false" customWidth="true" hidden="false" outlineLevel="0" max="255" min="17" style="5" width="14.49"/>
  </cols>
  <sheetData>
    <row r="1" s="7" customFormat="true" ht="28.5" hidden="false" customHeight="true" outlineLevel="0" collapsed="false">
      <c r="A1" s="6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</row>
    <row r="2" s="7" customFormat="true" ht="28.5" hidden="false" customHeight="true" outlineLevel="0" collapsed="false">
      <c r="A2" s="8" t="s">
        <v>1</v>
      </c>
      <c r="B2" s="8"/>
      <c r="C2" s="8"/>
      <c r="D2" s="8"/>
      <c r="E2" s="8"/>
      <c r="F2" s="8"/>
      <c r="G2" s="9" t="s">
        <v>2</v>
      </c>
      <c r="H2" s="9"/>
      <c r="I2" s="9"/>
      <c r="J2" s="9"/>
      <c r="K2" s="9"/>
      <c r="L2" s="10" t="s">
        <v>3</v>
      </c>
      <c r="M2" s="10"/>
      <c r="N2" s="11" t="s">
        <v>4</v>
      </c>
      <c r="O2" s="11"/>
    </row>
    <row r="3" s="7" customFormat="true" ht="27.75" hidden="false" customHeight="true" outlineLevel="0" collapsed="false">
      <c r="A3" s="8" t="s">
        <v>5</v>
      </c>
      <c r="B3" s="8"/>
      <c r="C3" s="8"/>
      <c r="D3" s="8"/>
      <c r="E3" s="8"/>
      <c r="F3" s="8"/>
      <c r="G3" s="9" t="s">
        <v>6</v>
      </c>
      <c r="H3" s="9"/>
      <c r="I3" s="9"/>
      <c r="J3" s="9"/>
      <c r="K3" s="9"/>
      <c r="L3" s="9" t="s">
        <v>7</v>
      </c>
      <c r="M3" s="9"/>
      <c r="N3" s="11" t="s">
        <v>4</v>
      </c>
      <c r="O3" s="11"/>
    </row>
    <row r="4" s="7" customFormat="true" ht="22.5" hidden="false" customHeight="true" outlineLevel="0" collapsed="false">
      <c r="A4" s="12" t="s">
        <v>8</v>
      </c>
      <c r="B4" s="12"/>
      <c r="C4" s="13" t="s">
        <v>9</v>
      </c>
      <c r="D4" s="9" t="s">
        <v>10</v>
      </c>
      <c r="E4" s="13"/>
      <c r="F4" s="9" t="n">
        <f aca="false">SUM(F5:F503)</f>
        <v>11606</v>
      </c>
      <c r="G4" s="9"/>
      <c r="H4" s="9" t="n">
        <f aca="false">SUM(H5:H503)</f>
        <v>11574</v>
      </c>
      <c r="I4" s="9" t="n">
        <f aca="false">SUM(I5:I503)</f>
        <v>32</v>
      </c>
      <c r="J4" s="9" t="n">
        <f aca="false">SUM(J5:J503)</f>
        <v>0</v>
      </c>
      <c r="K4" s="9" t="n">
        <f aca="false">SUM(K5:K503)</f>
        <v>0</v>
      </c>
      <c r="L4" s="9" t="s">
        <v>11</v>
      </c>
      <c r="M4" s="9"/>
      <c r="N4" s="9" t="s">
        <v>12</v>
      </c>
      <c r="O4" s="9"/>
    </row>
    <row r="5" s="7" customFormat="true" ht="22.5" hidden="false" customHeight="true" outlineLevel="0" collapsed="false">
      <c r="A5" s="9" t="s">
        <v>13</v>
      </c>
      <c r="B5" s="9" t="s">
        <v>14</v>
      </c>
      <c r="C5" s="9" t="s">
        <v>15</v>
      </c>
      <c r="D5" s="14" t="s">
        <v>16</v>
      </c>
      <c r="E5" s="14" t="s">
        <v>17</v>
      </c>
      <c r="F5" s="9" t="s">
        <v>18</v>
      </c>
      <c r="G5" s="9" t="s">
        <v>19</v>
      </c>
      <c r="H5" s="9" t="s">
        <v>20</v>
      </c>
      <c r="I5" s="9" t="s">
        <v>21</v>
      </c>
      <c r="J5" s="9" t="s">
        <v>22</v>
      </c>
      <c r="K5" s="9" t="s">
        <v>23</v>
      </c>
      <c r="L5" s="9" t="s">
        <v>24</v>
      </c>
      <c r="M5" s="15" t="s">
        <v>25</v>
      </c>
      <c r="N5" s="15" t="s">
        <v>26</v>
      </c>
      <c r="O5" s="16" t="s">
        <v>27</v>
      </c>
    </row>
    <row r="6" s="7" customFormat="true" ht="52" hidden="false" customHeight="true" outlineLevel="0" collapsed="false">
      <c r="A6" s="17" t="n">
        <v>1</v>
      </c>
      <c r="B6" s="18" t="str">
        <f aca="false">IF(C6&lt;&gt;"",$N$3,"")</f>
        <v>20260727</v>
      </c>
      <c r="C6" s="19" t="s">
        <v>28</v>
      </c>
      <c r="D6" s="20" t="s">
        <v>29</v>
      </c>
      <c r="E6" s="21"/>
      <c r="F6" s="22" t="n">
        <v>5000</v>
      </c>
      <c r="G6" s="23" t="n">
        <v>20</v>
      </c>
      <c r="H6" s="18" t="n">
        <f aca="false">1920+720+520</f>
        <v>3160</v>
      </c>
      <c r="I6" s="18"/>
      <c r="J6" s="18"/>
      <c r="K6" s="18"/>
      <c r="L6" s="23" t="n">
        <v>0.15</v>
      </c>
      <c r="M6" s="24" t="s">
        <v>30</v>
      </c>
      <c r="N6" s="25" t="inlineStr">
        <is>
          <t>2028-10-01</t>
        </is>
      </c>
      <c r="O6" s="26" t="s">
        <v>31</v>
      </c>
    </row>
    <row r="7" s="7" customFormat="true" ht="52" hidden="false" customHeight="true" outlineLevel="0" collapsed="false">
      <c r="A7" s="17"/>
      <c r="B7" s="18"/>
      <c r="C7" s="19" t="s">
        <v>28</v>
      </c>
      <c r="D7" s="20" t="s">
        <v>29</v>
      </c>
      <c r="E7" s="21"/>
      <c r="F7" s="22"/>
      <c r="G7" s="23"/>
      <c r="H7" s="23" t="n">
        <v>1060</v>
      </c>
      <c r="I7" s="18"/>
      <c r="J7" s="18"/>
      <c r="K7" s="18"/>
      <c r="L7" s="23"/>
      <c r="M7" s="24" t="s">
        <v>32</v>
      </c>
      <c r="N7" s="25" t="inlineStr">
        <is>
          <t>2028-10-01</t>
        </is>
      </c>
      <c r="O7" s="26" t="s">
        <v>31</v>
      </c>
    </row>
    <row r="8" s="7" customFormat="true" ht="52" hidden="false" customHeight="true" outlineLevel="0" collapsed="false">
      <c r="A8" s="17"/>
      <c r="B8" s="18"/>
      <c r="C8" s="19" t="s">
        <v>28</v>
      </c>
      <c r="D8" s="20" t="s">
        <v>29</v>
      </c>
      <c r="E8" s="21"/>
      <c r="F8" s="22"/>
      <c r="G8" s="23"/>
      <c r="H8" s="23" t="n">
        <v>780</v>
      </c>
      <c r="I8" s="23"/>
      <c r="J8" s="18"/>
      <c r="K8" s="18"/>
      <c r="L8" s="23"/>
      <c r="M8" s="24" t="s">
        <v>33</v>
      </c>
      <c r="N8" s="25" t="inlineStr">
        <is>
          <t>2028-10-01</t>
        </is>
      </c>
      <c r="O8" s="26" t="s">
        <v>31</v>
      </c>
    </row>
    <row r="9" s="7" customFormat="true" ht="52" hidden="false" customHeight="true" outlineLevel="0" collapsed="false">
      <c r="A9" s="18" t="n">
        <v>2</v>
      </c>
      <c r="B9" s="18" t="str">
        <f aca="false">IF(C9&lt;&gt;"",$N$3,"")</f>
        <v>20260727</v>
      </c>
      <c r="C9" s="19" t="s">
        <v>34</v>
      </c>
      <c r="D9" s="20" t="s">
        <v>35</v>
      </c>
      <c r="E9" s="21"/>
      <c r="F9" s="27" t="n">
        <v>200</v>
      </c>
      <c r="G9" s="17" t="n">
        <v>20</v>
      </c>
      <c r="H9" s="18" t="n">
        <v>197</v>
      </c>
      <c r="I9" s="18" t="n">
        <v>2</v>
      </c>
      <c r="J9" s="18"/>
      <c r="K9" s="18"/>
      <c r="L9" s="17" t="n">
        <v>0.5</v>
      </c>
      <c r="M9" s="24" t="s">
        <v>36</v>
      </c>
      <c r="N9" s="25" t="inlineStr">
        <is>
          <t>2028-11-01</t>
        </is>
      </c>
      <c r="O9" s="26" t="s">
        <v>31</v>
      </c>
      <c r="P9" s="7" t="s">
        <v>37</v>
      </c>
    </row>
    <row r="10" s="7" customFormat="true" ht="52" hidden="false" customHeight="true" outlineLevel="0" collapsed="false">
      <c r="A10" s="18"/>
      <c r="B10" s="18"/>
      <c r="C10" s="19" t="s">
        <v>34</v>
      </c>
      <c r="D10" s="20" t="s">
        <v>35</v>
      </c>
      <c r="E10" s="21"/>
      <c r="F10" s="27"/>
      <c r="G10" s="17"/>
      <c r="H10" s="18"/>
      <c r="I10" s="18" t="n">
        <v>1</v>
      </c>
      <c r="J10" s="18"/>
      <c r="K10" s="18"/>
      <c r="L10" s="17"/>
      <c r="M10" s="24" t="s">
        <v>38</v>
      </c>
      <c r="N10" s="25"/>
      <c r="O10" s="26" t="s">
        <v>31</v>
      </c>
      <c r="P10" s="28" t="s">
        <v>39</v>
      </c>
    </row>
    <row r="11" s="7" customFormat="true" ht="52" hidden="false" customHeight="true" outlineLevel="0" collapsed="false">
      <c r="A11" s="18" t="n">
        <v>3</v>
      </c>
      <c r="B11" s="18" t="str">
        <f aca="false">IF(C11&lt;&gt;"",$N$3,"")</f>
        <v>20260727</v>
      </c>
      <c r="C11" s="29" t="s">
        <v>40</v>
      </c>
      <c r="D11" s="30" t="s">
        <v>41</v>
      </c>
      <c r="E11" s="21"/>
      <c r="F11" s="27" t="n">
        <v>1000</v>
      </c>
      <c r="G11" s="18" t="n">
        <v>20</v>
      </c>
      <c r="H11" s="18" t="n">
        <v>1000</v>
      </c>
      <c r="I11" s="18"/>
      <c r="J11" s="18"/>
      <c r="K11" s="18"/>
      <c r="L11" s="18" t="n">
        <v>0.195</v>
      </c>
      <c r="M11" s="24" t="s">
        <v>42</v>
      </c>
      <c r="N11" s="25"/>
      <c r="O11" s="31" t="s">
        <v>43</v>
      </c>
    </row>
    <row r="12" s="7" customFormat="true" ht="52" hidden="false" customHeight="true" outlineLevel="0" collapsed="false">
      <c r="A12" s="18" t="n">
        <v>4</v>
      </c>
      <c r="B12" s="18" t="str">
        <f aca="false">IF(C12&lt;&gt;"",$N$3,"")</f>
        <v>20260727</v>
      </c>
      <c r="C12" s="29" t="s">
        <v>44</v>
      </c>
      <c r="D12" s="30" t="s">
        <v>45</v>
      </c>
      <c r="E12" s="21"/>
      <c r="F12" s="27" t="n">
        <v>30</v>
      </c>
      <c r="G12" s="18" t="n">
        <v>30</v>
      </c>
      <c r="H12" s="18" t="n">
        <v>30</v>
      </c>
      <c r="I12" s="18"/>
      <c r="J12" s="18"/>
      <c r="K12" s="18"/>
      <c r="L12" s="18" t="n">
        <v>0.07</v>
      </c>
      <c r="M12" s="24" t="s">
        <v>46</v>
      </c>
      <c r="N12" s="25" t="inlineStr">
        <is>
          <t>2028-02-01</t>
        </is>
      </c>
      <c r="O12" s="26" t="s">
        <v>47</v>
      </c>
    </row>
    <row r="13" s="7" customFormat="true" ht="52" hidden="false" customHeight="true" outlineLevel="0" collapsed="false">
      <c r="A13" s="17" t="n">
        <v>5</v>
      </c>
      <c r="B13" s="18" t="str">
        <f aca="false">IF(C13&lt;&gt;"",$N$3,"")</f>
        <v>20260727</v>
      </c>
      <c r="C13" s="32" t="s">
        <v>48</v>
      </c>
      <c r="D13" s="20" t="s">
        <v>49</v>
      </c>
      <c r="E13" s="21"/>
      <c r="F13" s="27" t="n">
        <v>2200</v>
      </c>
      <c r="G13" s="17" t="n">
        <v>120</v>
      </c>
      <c r="H13" s="18" t="n">
        <v>2039</v>
      </c>
      <c r="I13" s="18" t="n">
        <v>1</v>
      </c>
      <c r="J13" s="18"/>
      <c r="K13" s="18"/>
      <c r="L13" s="17" t="n">
        <v>0.062</v>
      </c>
      <c r="M13" s="24" t="s">
        <v>50</v>
      </c>
      <c r="N13" s="25" t="inlineStr">
        <is>
          <t>2029-03-25</t>
        </is>
      </c>
      <c r="O13" s="26" t="s">
        <v>47</v>
      </c>
      <c r="P13" s="28" t="s">
        <v>51</v>
      </c>
    </row>
    <row r="14" s="7" customFormat="true" ht="52" hidden="false" customHeight="true" outlineLevel="0" collapsed="false">
      <c r="A14" s="17"/>
      <c r="B14" s="18"/>
      <c r="C14" s="32" t="s">
        <v>48</v>
      </c>
      <c r="D14" s="20" t="s">
        <v>49</v>
      </c>
      <c r="E14" s="21"/>
      <c r="F14" s="27"/>
      <c r="G14" s="17"/>
      <c r="H14" s="18" t="n">
        <v>159</v>
      </c>
      <c r="I14" s="18" t="n">
        <v>1</v>
      </c>
      <c r="J14" s="18"/>
      <c r="K14" s="18"/>
      <c r="L14" s="17"/>
      <c r="M14" s="24" t="s">
        <v>52</v>
      </c>
      <c r="N14" s="25" t="inlineStr">
        <is>
          <t>2029-02-12</t>
        </is>
      </c>
      <c r="O14" s="26" t="s">
        <v>47</v>
      </c>
      <c r="P14" s="28" t="s">
        <v>51</v>
      </c>
    </row>
    <row r="15" s="7" customFormat="true" ht="52" hidden="false" customHeight="true" outlineLevel="0" collapsed="false">
      <c r="A15" s="17" t="n">
        <v>6</v>
      </c>
      <c r="B15" s="18" t="str">
        <f aca="false">IF(C15&lt;&gt;"",$N$3,"")</f>
        <v>20260727</v>
      </c>
      <c r="C15" s="33" t="s">
        <v>53</v>
      </c>
      <c r="D15" s="20" t="s">
        <v>54</v>
      </c>
      <c r="E15" s="21"/>
      <c r="F15" s="27" t="n">
        <v>216</v>
      </c>
      <c r="G15" s="17" t="n">
        <v>36</v>
      </c>
      <c r="H15" s="18" t="n">
        <v>107</v>
      </c>
      <c r="I15" s="18" t="n">
        <v>1</v>
      </c>
      <c r="J15" s="18"/>
      <c r="K15" s="18"/>
      <c r="L15" s="18" t="n">
        <v>0.191</v>
      </c>
      <c r="M15" s="24" t="s">
        <v>55</v>
      </c>
      <c r="N15" s="25"/>
      <c r="O15" s="26" t="s">
        <v>47</v>
      </c>
      <c r="P15" s="28" t="s">
        <v>56</v>
      </c>
    </row>
    <row r="16" s="7" customFormat="true" ht="52" hidden="false" customHeight="true" outlineLevel="0" collapsed="false">
      <c r="A16" s="17"/>
      <c r="B16" s="18"/>
      <c r="C16" s="33" t="s">
        <v>53</v>
      </c>
      <c r="D16" s="20" t="s">
        <v>54</v>
      </c>
      <c r="E16" s="21"/>
      <c r="F16" s="27"/>
      <c r="G16" s="17"/>
      <c r="H16" s="18" t="n">
        <v>106</v>
      </c>
      <c r="I16" s="18" t="n">
        <v>2</v>
      </c>
      <c r="J16" s="18"/>
      <c r="K16" s="18"/>
      <c r="L16" s="18"/>
      <c r="M16" s="24" t="s">
        <v>57</v>
      </c>
      <c r="N16" s="25"/>
      <c r="O16" s="26" t="s">
        <v>47</v>
      </c>
      <c r="P16" s="7" t="s">
        <v>37</v>
      </c>
    </row>
    <row r="17" s="7" customFormat="true" ht="52" hidden="false" customHeight="true" outlineLevel="0" collapsed="false">
      <c r="A17" s="18" t="n">
        <v>7</v>
      </c>
      <c r="B17" s="18" t="str">
        <f aca="false">IF(C17&lt;&gt;"",$N$3,"")</f>
        <v>20260727</v>
      </c>
      <c r="C17" s="29" t="s">
        <v>58</v>
      </c>
      <c r="D17" s="30" t="s">
        <v>59</v>
      </c>
      <c r="E17" s="21"/>
      <c r="F17" s="27" t="n">
        <v>216</v>
      </c>
      <c r="G17" s="18" t="n">
        <v>36</v>
      </c>
      <c r="H17" s="18" t="n">
        <v>209</v>
      </c>
      <c r="I17" s="18" t="n">
        <v>7</v>
      </c>
      <c r="J17" s="18"/>
      <c r="K17" s="18"/>
      <c r="L17" s="18" t="n">
        <v>0.186</v>
      </c>
      <c r="M17" s="24" t="s">
        <v>60</v>
      </c>
      <c r="N17" s="25"/>
      <c r="O17" s="26" t="s">
        <v>47</v>
      </c>
      <c r="P17" s="7" t="s">
        <v>61</v>
      </c>
    </row>
    <row r="18" s="7" customFormat="true" ht="52" hidden="false" customHeight="true" outlineLevel="0" collapsed="false">
      <c r="A18" s="17" t="n">
        <v>8</v>
      </c>
      <c r="B18" s="18" t="str">
        <f aca="false">IF(C18&lt;&gt;"",$N$3,"")</f>
        <v>20260727</v>
      </c>
      <c r="C18" s="33" t="s">
        <v>62</v>
      </c>
      <c r="D18" s="20" t="s">
        <v>63</v>
      </c>
      <c r="E18" s="21"/>
      <c r="F18" s="27" t="n">
        <v>1008</v>
      </c>
      <c r="G18" s="17" t="n">
        <v>48</v>
      </c>
      <c r="H18" s="18" t="n">
        <v>54</v>
      </c>
      <c r="I18" s="18" t="n">
        <v>1</v>
      </c>
      <c r="J18" s="18"/>
      <c r="K18" s="18"/>
      <c r="L18" s="17" t="n">
        <v>0.168</v>
      </c>
      <c r="M18" s="24" t="s">
        <v>64</v>
      </c>
      <c r="N18" s="25" t="inlineStr">
        <is>
          <t>2028-10-01</t>
        </is>
      </c>
      <c r="O18" s="26" t="s">
        <v>65</v>
      </c>
      <c r="P18" s="28" t="s">
        <v>51</v>
      </c>
    </row>
    <row r="19" s="7" customFormat="true" ht="52" hidden="false" customHeight="true" outlineLevel="0" collapsed="false">
      <c r="A19" s="17"/>
      <c r="B19" s="18"/>
      <c r="C19" s="33" t="s">
        <v>62</v>
      </c>
      <c r="D19" s="20" t="s">
        <v>63</v>
      </c>
      <c r="E19" s="21"/>
      <c r="F19" s="27"/>
      <c r="G19" s="17"/>
      <c r="H19" s="18" t="n">
        <v>823</v>
      </c>
      <c r="I19" s="18" t="n">
        <v>1</v>
      </c>
      <c r="J19" s="18"/>
      <c r="K19" s="18"/>
      <c r="L19" s="17"/>
      <c r="M19" s="24" t="s">
        <v>66</v>
      </c>
      <c r="N19" s="25" t="inlineStr">
        <is>
          <t>2029-02-01</t>
        </is>
      </c>
      <c r="O19" s="26" t="s">
        <v>65</v>
      </c>
      <c r="P19" s="28" t="s">
        <v>51</v>
      </c>
    </row>
    <row r="20" s="7" customFormat="true" ht="52" hidden="false" customHeight="true" outlineLevel="0" collapsed="false">
      <c r="A20" s="17"/>
      <c r="B20" s="18"/>
      <c r="C20" s="33" t="s">
        <v>62</v>
      </c>
      <c r="D20" s="20" t="s">
        <v>63</v>
      </c>
      <c r="E20" s="21"/>
      <c r="F20" s="27"/>
      <c r="G20" s="17"/>
      <c r="H20" s="18" t="n">
        <v>119</v>
      </c>
      <c r="I20" s="18" t="n">
        <v>1</v>
      </c>
      <c r="J20" s="18"/>
      <c r="K20" s="18"/>
      <c r="L20" s="17"/>
      <c r="M20" s="24" t="s">
        <v>67</v>
      </c>
      <c r="N20" s="25" t="inlineStr">
        <is>
          <t>2029-03-01</t>
        </is>
      </c>
      <c r="O20" s="26" t="s">
        <v>65</v>
      </c>
      <c r="P20" s="28" t="s">
        <v>51</v>
      </c>
    </row>
    <row r="21" s="7" customFormat="true" ht="52" hidden="false" customHeight="true" outlineLevel="0" collapsed="false">
      <c r="A21" s="17"/>
      <c r="B21" s="18"/>
      <c r="C21" s="33" t="s">
        <v>62</v>
      </c>
      <c r="D21" s="20" t="s">
        <v>63</v>
      </c>
      <c r="E21" s="21"/>
      <c r="F21" s="27"/>
      <c r="G21" s="17"/>
      <c r="H21" s="18" t="n">
        <v>8</v>
      </c>
      <c r="I21" s="18" t="n">
        <v>1</v>
      </c>
      <c r="J21" s="18"/>
      <c r="K21" s="18"/>
      <c r="L21" s="17"/>
      <c r="M21" s="24" t="s">
        <v>68</v>
      </c>
      <c r="N21" s="25" t="inlineStr">
        <is>
          <t>2027-10-02</t>
        </is>
      </c>
      <c r="O21" s="26" t="s">
        <v>65</v>
      </c>
      <c r="P21" s="28" t="s">
        <v>51</v>
      </c>
    </row>
    <row r="22" s="7" customFormat="true" ht="52" hidden="false" customHeight="true" outlineLevel="0" collapsed="false">
      <c r="A22" s="17" t="n">
        <v>9</v>
      </c>
      <c r="B22" s="18" t="str">
        <f aca="false">IF(C22&lt;&gt;"",$N$3,"")</f>
        <v>20260727</v>
      </c>
      <c r="C22" s="33" t="s">
        <v>69</v>
      </c>
      <c r="D22" s="20" t="s">
        <v>70</v>
      </c>
      <c r="E22" s="21"/>
      <c r="F22" s="27" t="n">
        <v>500</v>
      </c>
      <c r="G22" s="17" t="n">
        <v>50</v>
      </c>
      <c r="H22" s="18" t="n">
        <f aca="false">200+278</f>
        <v>478</v>
      </c>
      <c r="I22" s="18" t="n">
        <v>2</v>
      </c>
      <c r="J22" s="18"/>
      <c r="K22" s="18"/>
      <c r="L22" s="18" t="n">
        <v>0.4</v>
      </c>
      <c r="M22" s="24" t="s">
        <v>71</v>
      </c>
      <c r="N22" s="25" t="inlineStr">
        <is>
          <t>2028-10-01</t>
        </is>
      </c>
      <c r="O22" s="26" t="s">
        <v>65</v>
      </c>
      <c r="P22" s="28" t="s">
        <v>72</v>
      </c>
    </row>
    <row r="23" s="7" customFormat="true" ht="52" hidden="false" customHeight="true" outlineLevel="0" collapsed="false">
      <c r="A23" s="17"/>
      <c r="B23" s="18"/>
      <c r="C23" s="33" t="s">
        <v>69</v>
      </c>
      <c r="D23" s="20" t="s">
        <v>70</v>
      </c>
      <c r="E23" s="21"/>
      <c r="F23" s="27"/>
      <c r="G23" s="17"/>
      <c r="H23" s="18" t="n">
        <v>19</v>
      </c>
      <c r="I23" s="18" t="n">
        <v>1</v>
      </c>
      <c r="J23" s="18"/>
      <c r="K23" s="18"/>
      <c r="L23" s="18"/>
      <c r="M23" s="24" t="s">
        <v>73</v>
      </c>
      <c r="N23" s="25" t="inlineStr">
        <is>
          <t>2028-10-01</t>
        </is>
      </c>
      <c r="O23" s="26" t="s">
        <v>65</v>
      </c>
      <c r="P23" s="28" t="s">
        <v>51</v>
      </c>
    </row>
    <row r="24" s="7" customFormat="true" ht="52" hidden="false" customHeight="true" outlineLevel="0" collapsed="false">
      <c r="A24" s="18" t="n">
        <v>10</v>
      </c>
      <c r="B24" s="18" t="str">
        <f aca="false">IF(C24&lt;&gt;"",$N$3,"")</f>
        <v>20260727</v>
      </c>
      <c r="C24" s="29" t="s">
        <v>74</v>
      </c>
      <c r="D24" s="30" t="s">
        <v>75</v>
      </c>
      <c r="E24" s="21"/>
      <c r="F24" s="27" t="n">
        <v>500</v>
      </c>
      <c r="G24" s="18" t="n">
        <v>24</v>
      </c>
      <c r="H24" s="18" t="n">
        <v>500</v>
      </c>
      <c r="I24" s="18"/>
      <c r="J24" s="18"/>
      <c r="K24" s="18"/>
      <c r="L24" s="18"/>
      <c r="M24" s="24" t="s">
        <v>76</v>
      </c>
      <c r="N24" s="25" t="inlineStr">
        <is>
          <t>2028-07-01</t>
        </is>
      </c>
      <c r="O24" s="31" t="s">
        <v>77</v>
      </c>
    </row>
    <row r="25" s="7" customFormat="true" ht="52" hidden="false" customHeight="true" outlineLevel="0" collapsed="false">
      <c r="A25" s="17" t="n">
        <v>11</v>
      </c>
      <c r="B25" s="18"/>
      <c r="C25" s="33" t="s">
        <v>78</v>
      </c>
      <c r="D25" s="20" t="s">
        <v>79</v>
      </c>
      <c r="E25" s="21"/>
      <c r="F25" s="27" t="n">
        <v>736</v>
      </c>
      <c r="G25" s="17" t="s">
        <v>38</v>
      </c>
      <c r="H25" s="18" t="n">
        <f aca="false">96+188+192+1+9</f>
        <v>486</v>
      </c>
      <c r="I25" s="18" t="n">
        <f aca="false">1+3+6</f>
        <v>10</v>
      </c>
      <c r="J25" s="18"/>
      <c r="K25" s="18"/>
      <c r="L25" s="18"/>
      <c r="M25" s="24" t="s">
        <v>80</v>
      </c>
      <c r="N25" s="25" t="inlineStr">
        <is>
          <t>2029-02-01</t>
        </is>
      </c>
      <c r="O25" s="31" t="s">
        <v>81</v>
      </c>
      <c r="P25" s="7" t="s">
        <v>82</v>
      </c>
    </row>
    <row r="26" s="7" customFormat="true" ht="52" hidden="false" customHeight="true" outlineLevel="0" collapsed="false">
      <c r="A26" s="17"/>
      <c r="B26" s="18" t="str">
        <f aca="false">IF(C25&lt;&gt;"",$N$3,"")</f>
        <v>20260727</v>
      </c>
      <c r="C26" s="33" t="s">
        <v>78</v>
      </c>
      <c r="D26" s="20" t="s">
        <v>79</v>
      </c>
      <c r="E26" s="21"/>
      <c r="F26" s="27"/>
      <c r="G26" s="17"/>
      <c r="H26" s="18" t="n">
        <f aca="false">240</f>
        <v>240</v>
      </c>
      <c r="I26" s="18"/>
      <c r="J26" s="18"/>
      <c r="K26" s="18"/>
      <c r="L26" s="18"/>
      <c r="M26" s="24" t="s">
        <v>83</v>
      </c>
      <c r="N26" s="25" t="inlineStr">
        <is>
          <t>2029-03-01</t>
        </is>
      </c>
      <c r="O26" s="31" t="s">
        <v>81</v>
      </c>
    </row>
    <row r="27" s="5" customFormat="true" ht="45" hidden="false" customHeight="true" outlineLevel="0" collapsed="false">
      <c r="A27" s="1"/>
      <c r="B27" s="34" t="str">
        <f aca="false">IF(C27&lt;&gt;"",$N$3,"")</f>
        <v>20260727</v>
      </c>
      <c r="C27" s="1" t="s">
        <v>84</v>
      </c>
      <c r="D27" s="1"/>
      <c r="E27" s="1"/>
      <c r="F27" s="2"/>
      <c r="G27" s="1"/>
      <c r="H27" s="1"/>
      <c r="I27" s="1"/>
      <c r="J27" s="1"/>
      <c r="K27" s="1"/>
      <c r="L27" s="1"/>
      <c r="M27" s="1"/>
      <c r="N27" s="3"/>
      <c r="O27" s="4"/>
    </row>
    <row r="28" s="5" customFormat="true" ht="45" hidden="false" customHeight="true" outlineLevel="0" collapsed="false">
      <c r="A28" s="1"/>
      <c r="B28" s="34" t="str">
        <f aca="false">IF(C28&lt;&gt;"",$N$3,"")</f>
        <v/>
      </c>
      <c r="C28" s="1"/>
      <c r="D28" s="1"/>
      <c r="E28" s="1"/>
      <c r="F28" s="2"/>
      <c r="G28" s="1"/>
      <c r="H28" s="1"/>
      <c r="I28" s="1"/>
      <c r="J28" s="1"/>
      <c r="K28" s="1"/>
      <c r="L28" s="1"/>
      <c r="M28" s="1"/>
      <c r="N28" s="3"/>
      <c r="O28" s="4"/>
    </row>
    <row r="29" s="5" customFormat="true" ht="45" hidden="false" customHeight="true" outlineLevel="0" collapsed="false">
      <c r="A29" s="1"/>
      <c r="B29" s="34" t="str">
        <f aca="false">IF(C29&lt;&gt;"",$N$3,"")</f>
        <v/>
      </c>
      <c r="C29" s="1"/>
      <c r="D29" s="1"/>
      <c r="E29" s="1"/>
      <c r="F29" s="2"/>
      <c r="G29" s="1"/>
      <c r="H29" s="1"/>
      <c r="I29" s="1"/>
      <c r="J29" s="1"/>
      <c r="K29" s="1"/>
      <c r="L29" s="1"/>
      <c r="M29" s="1"/>
      <c r="N29" s="3"/>
      <c r="O29" s="4"/>
    </row>
    <row r="30" s="5" customFormat="true" ht="45" hidden="false" customHeight="true" outlineLevel="0" collapsed="false">
      <c r="A30" s="1"/>
      <c r="B30" s="34" t="str">
        <f aca="false">IF(C30&lt;&gt;"",$N$3,"")</f>
        <v/>
      </c>
      <c r="C30" s="1"/>
      <c r="D30" s="1"/>
      <c r="E30" s="1"/>
      <c r="F30" s="2"/>
      <c r="G30" s="1"/>
      <c r="H30" s="1"/>
      <c r="I30" s="1"/>
      <c r="J30" s="1"/>
      <c r="K30" s="1"/>
      <c r="L30" s="1"/>
      <c r="M30" s="1"/>
      <c r="N30" s="3"/>
      <c r="O30" s="4"/>
      <c r="AB30" s="5" t="n">
        <v>4</v>
      </c>
    </row>
    <row r="31" s="5" customFormat="true" ht="45" hidden="false" customHeight="true" outlineLevel="0" collapsed="false">
      <c r="A31" s="1"/>
      <c r="B31" s="34" t="str">
        <f aca="false">IF(C31&lt;&gt;"",$N$3,"")</f>
        <v/>
      </c>
      <c r="C31" s="1"/>
      <c r="D31" s="1"/>
      <c r="E31" s="1"/>
      <c r="F31" s="2"/>
      <c r="G31" s="1"/>
      <c r="H31" s="1"/>
      <c r="I31" s="1"/>
      <c r="J31" s="1"/>
      <c r="K31" s="1"/>
      <c r="L31" s="1"/>
      <c r="M31" s="1"/>
      <c r="N31" s="3"/>
      <c r="O31" s="4"/>
    </row>
    <row r="32" s="5" customFormat="true" ht="45" hidden="false" customHeight="true" outlineLevel="0" collapsed="false">
      <c r="A32" s="1"/>
      <c r="B32" s="34" t="str">
        <f aca="false">IF(C32&lt;&gt;"",$N$3,"")</f>
        <v/>
      </c>
      <c r="C32" s="1"/>
      <c r="D32" s="1"/>
      <c r="E32" s="1"/>
      <c r="F32" s="2"/>
      <c r="G32" s="1"/>
      <c r="H32" s="1"/>
      <c r="I32" s="1"/>
      <c r="J32" s="1"/>
      <c r="K32" s="1"/>
      <c r="L32" s="1"/>
      <c r="M32" s="1"/>
      <c r="N32" s="3"/>
      <c r="O32" s="4"/>
    </row>
    <row r="33" s="5" customFormat="true" ht="45" hidden="false" customHeight="true" outlineLevel="0" collapsed="false">
      <c r="A33" s="1"/>
      <c r="B33" s="34" t="str">
        <f aca="false">IF(C33&lt;&gt;"",$N$3,"")</f>
        <v/>
      </c>
      <c r="C33" s="1"/>
      <c r="D33" s="1"/>
      <c r="E33" s="1"/>
      <c r="F33" s="2"/>
      <c r="G33" s="1"/>
      <c r="H33" s="1"/>
      <c r="I33" s="1"/>
      <c r="J33" s="1"/>
      <c r="K33" s="1"/>
      <c r="L33" s="1"/>
      <c r="M33" s="1"/>
      <c r="N33" s="3"/>
      <c r="O33" s="4"/>
    </row>
    <row r="34" customFormat="false" ht="45" hidden="false" customHeight="true" outlineLevel="0" collapsed="false">
      <c r="B34" s="34" t="str">
        <f aca="false">IF(C34&lt;&gt;"",$N$3,"")</f>
        <v/>
      </c>
    </row>
    <row r="35" customFormat="false" ht="45" hidden="false" customHeight="true" outlineLevel="0" collapsed="false">
      <c r="B35" s="34" t="str">
        <f aca="false">IF(C35&lt;&gt;"",$N$3,"")</f>
        <v/>
      </c>
    </row>
    <row r="36" customFormat="false" ht="45" hidden="false" customHeight="true" outlineLevel="0" collapsed="false">
      <c r="B36" s="34" t="str">
        <f aca="false">IF(C36&lt;&gt;"",$N$3,"")</f>
        <v/>
      </c>
    </row>
    <row r="37" customFormat="false" ht="45" hidden="false" customHeight="true" outlineLevel="0" collapsed="false">
      <c r="B37" s="34" t="str">
        <f aca="false">IF(C37&lt;&gt;"",$N$3,"")</f>
        <v/>
      </c>
    </row>
    <row r="38" customFormat="false" ht="45" hidden="false" customHeight="true" outlineLevel="0" collapsed="false">
      <c r="B38" s="34" t="str">
        <f aca="false">IF(C38&lt;&gt;"",$N$3,"")</f>
        <v/>
      </c>
    </row>
    <row r="39" customFormat="false" ht="45" hidden="false" customHeight="true" outlineLevel="0" collapsed="false">
      <c r="B39" s="34" t="str">
        <f aca="false">IF(C39&lt;&gt;"",$N$3,"")</f>
        <v/>
      </c>
    </row>
    <row r="40" customFormat="false" ht="45" hidden="false" customHeight="true" outlineLevel="0" collapsed="false">
      <c r="B40" s="34" t="str">
        <f aca="false">IF(C40&lt;&gt;"",$N$3,"")</f>
        <v/>
      </c>
    </row>
    <row r="41" customFormat="false" ht="45" hidden="false" customHeight="true" outlineLevel="0" collapsed="false">
      <c r="B41" s="34" t="str">
        <f aca="false">IF(C41&lt;&gt;"",$N$3,"")</f>
        <v/>
      </c>
    </row>
    <row r="42" customFormat="false" ht="45" hidden="false" customHeight="true" outlineLevel="0" collapsed="false">
      <c r="B42" s="34" t="str">
        <f aca="false">IF(C42&lt;&gt;"",$N$3,"")</f>
        <v/>
      </c>
    </row>
    <row r="43" customFormat="false" ht="45" hidden="false" customHeight="true" outlineLevel="0" collapsed="false">
      <c r="B43" s="34" t="str">
        <f aca="false">IF(C43&lt;&gt;"",$N$3,"")</f>
        <v/>
      </c>
    </row>
    <row r="44" customFormat="false" ht="45" hidden="false" customHeight="true" outlineLevel="0" collapsed="false">
      <c r="B44" s="34" t="str">
        <f aca="false">IF(C44&lt;&gt;"",$N$3,"")</f>
        <v/>
      </c>
    </row>
    <row r="45" customFormat="false" ht="45" hidden="false" customHeight="true" outlineLevel="0" collapsed="false">
      <c r="B45" s="34" t="str">
        <f aca="false">IF(C45&lt;&gt;"",$N$3,"")</f>
        <v/>
      </c>
    </row>
    <row r="46" customFormat="false" ht="45" hidden="false" customHeight="true" outlineLevel="0" collapsed="false">
      <c r="B46" s="34" t="str">
        <f aca="false">IF(C46&lt;&gt;"",$N$3,"")</f>
        <v/>
      </c>
    </row>
    <row r="47" customFormat="false" ht="45" hidden="false" customHeight="true" outlineLevel="0" collapsed="false">
      <c r="B47" s="34" t="str">
        <f aca="false">IF(C47&lt;&gt;"",$N$3,"")</f>
        <v/>
      </c>
    </row>
    <row r="48" customFormat="false" ht="45" hidden="false" customHeight="true" outlineLevel="0" collapsed="false">
      <c r="B48" s="34" t="str">
        <f aca="false">IF(C48&lt;&gt;"",$N$3,"")</f>
        <v/>
      </c>
    </row>
    <row r="49" customFormat="false" ht="45" hidden="false" customHeight="true" outlineLevel="0" collapsed="false">
      <c r="B49" s="34" t="str">
        <f aca="false">IF(C49&lt;&gt;"",$N$3,"")</f>
        <v/>
      </c>
    </row>
    <row r="50" customFormat="false" ht="45" hidden="false" customHeight="true" outlineLevel="0" collapsed="false">
      <c r="B50" s="34" t="str">
        <f aca="false">IF(C50&lt;&gt;"",$N$3,"")</f>
        <v/>
      </c>
    </row>
    <row r="51" customFormat="false" ht="45" hidden="false" customHeight="true" outlineLevel="0" collapsed="false">
      <c r="B51" s="34" t="str">
        <f aca="false">IF(C51&lt;&gt;"",$N$3,"")</f>
        <v/>
      </c>
    </row>
    <row r="52" customFormat="false" ht="45" hidden="false" customHeight="true" outlineLevel="0" collapsed="false">
      <c r="B52" s="34" t="str">
        <f aca="false">IF(C52&lt;&gt;"",$N$3,"")</f>
        <v/>
      </c>
    </row>
    <row r="53" customFormat="false" ht="45" hidden="false" customHeight="true" outlineLevel="0" collapsed="false">
      <c r="B53" s="34" t="str">
        <f aca="false">IF(C53&lt;&gt;"",$N$3,"")</f>
        <v/>
      </c>
    </row>
  </sheetData>
  <mergeCells count="36">
    <mergeCell ref="A1:O1"/>
    <mergeCell ref="A2:F2"/>
    <mergeCell ref="G2:K2"/>
    <mergeCell ref="L2:M2"/>
    <mergeCell ref="N2:O2"/>
    <mergeCell ref="A3:F3"/>
    <mergeCell ref="G3:K3"/>
    <mergeCell ref="L3:M3"/>
    <mergeCell ref="N3:O3"/>
    <mergeCell ref="A4:B4"/>
    <mergeCell ref="L4:M4"/>
    <mergeCell ref="N4:O4"/>
    <mergeCell ref="A6:A8"/>
    <mergeCell ref="F6:F8"/>
    <mergeCell ref="G6:G8"/>
    <mergeCell ref="L6:L8"/>
    <mergeCell ref="F9:F10"/>
    <mergeCell ref="G9:G10"/>
    <mergeCell ref="L9:L10"/>
    <mergeCell ref="A13:A14"/>
    <mergeCell ref="F13:F14"/>
    <mergeCell ref="G13:G14"/>
    <mergeCell ref="L13:L14"/>
    <mergeCell ref="A15:A16"/>
    <mergeCell ref="F15:F16"/>
    <mergeCell ref="G15:G16"/>
    <mergeCell ref="A18:A21"/>
    <mergeCell ref="F18:F21"/>
    <mergeCell ref="G18:G21"/>
    <mergeCell ref="L18:L21"/>
    <mergeCell ref="A22:A23"/>
    <mergeCell ref="F22:F23"/>
    <mergeCell ref="G22:G23"/>
    <mergeCell ref="A25:A26"/>
    <mergeCell ref="F25:F26"/>
    <mergeCell ref="G25:G26"/>
  </mergeCells>
  <conditionalFormatting sqref="F25">
    <cfRule type="expression" priority="2" aboveAverage="0" equalAverage="0" bottom="0" percent="0" rank="0" text="" dxfId="0">
      <formula>$A25&lt;&gt;""</formula>
    </cfRule>
  </conditionalFormatting>
  <conditionalFormatting sqref="O25">
    <cfRule type="expression" priority="3" aboveAverage="0" equalAverage="0" bottom="0" percent="0" rank="0" text="" dxfId="1">
      <formula>&lt;&gt;""</formula>
    </cfRule>
    <cfRule type="expression" priority="4" aboveAverage="0" equalAverage="0" bottom="0" percent="0" rank="0" text="" dxfId="2">
      <formula>AND(COUNTIF($O$25,O25)&gt;1,NOT(ISBLANK(O25)))</formula>
    </cfRule>
  </conditionalFormatting>
  <conditionalFormatting sqref="O26">
    <cfRule type="expression" priority="5" aboveAverage="0" equalAverage="0" bottom="0" percent="0" rank="0" text="" dxfId="3">
      <formula>$A25&lt;&gt;""</formula>
    </cfRule>
    <cfRule type="expression" priority="6" aboveAverage="0" equalAverage="0" bottom="0" percent="0" rank="0" text="" dxfId="4">
      <formula>AND(COUNTIF($O$26,O26)&gt;1,NOT(ISBLANK(O26)))</formula>
    </cfRule>
  </conditionalFormatting>
  <conditionalFormatting sqref="O6:O24">
    <cfRule type="expression" priority="7" aboveAverage="0" equalAverage="0" bottom="0" percent="0" rank="0" text="" dxfId="5">
      <formula>$A6&lt;&gt;""</formula>
    </cfRule>
    <cfRule type="expression" priority="8" aboveAverage="0" equalAverage="0" bottom="0" percent="0" rank="0" text="" dxfId="6">
      <formula>AND(COUNTIF($O$6:$O$24,O6)&gt;1,NOT(ISBLANK(O6)))</formula>
    </cfRule>
  </conditionalFormatting>
  <conditionalFormatting sqref="F6:F7 F9 F11:F13 F15 F17:F18 F22 F24">
    <cfRule type="expression" priority="9" aboveAverage="0" equalAverage="0" bottom="0" percent="0" rank="0" text="" dxfId="7">
      <formula>$A6&lt;&gt;""</formula>
    </cfRule>
  </conditionalFormatting>
  <printOptions headings="false" gridLines="false" gridLinesSet="true" horizontalCentered="false" verticalCentered="false"/>
  <pageMargins left="0.239583333333333" right="0.200694444444444" top="0.310416666666667" bottom="0.161111111111111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" activeCellId="0" sqref="B1"/>
    </sheetView>
  </sheetViews>
  <sheetFormatPr defaultColWidth="8.9921875" defaultRowHeight="13.5" zeroHeight="false" outlineLevelRow="0" outlineLevelCol="0"/>
  <cols>
    <col collapsed="false" customWidth="true" hidden="false" outlineLevel="0" max="10" min="1" style="34" width="34.25"/>
  </cols>
  <sheetData>
    <row r="1" customFormat="false" ht="160" hidden="false" customHeight="true" outlineLevel="0" collapsed="false">
      <c r="A1" s="35"/>
      <c r="B1" s="35"/>
      <c r="C1" s="35"/>
      <c r="D1" s="35"/>
      <c r="E1" s="35"/>
      <c r="F1" s="35"/>
      <c r="G1" s="35"/>
      <c r="H1" s="35"/>
      <c r="I1" s="35"/>
      <c r="J1" s="35"/>
    </row>
    <row r="2" customFormat="false" ht="160" hidden="false" customHeight="true" outlineLevel="0" collapsed="false">
      <c r="A2" s="35"/>
      <c r="B2" s="35"/>
      <c r="C2" s="35"/>
      <c r="D2" s="35"/>
      <c r="E2" s="35"/>
      <c r="F2" s="35"/>
      <c r="G2" s="35"/>
      <c r="H2" s="35"/>
      <c r="I2" s="35"/>
      <c r="J2" s="35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2020-04-23T00:50:11Z</dcterms:created>
  <dc:creator>Administrator</dc:creator>
  <dc:description/>
  <dc:language>en-US</dc:language>
  <cp:lastModifiedBy>一</cp:lastModifiedBy>
  <dcterms:modified xsi:type="dcterms:W3CDTF">2026-07-28T15:31:52Z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8DB7F3C084FD4E6E9731F5A7AE185D38_13</vt:lpwstr>
  </property>
  <property fmtid="{D5CDD505-2E9C-101B-9397-08002B2CF9AE}" pid="4" name="KSOProductBuildVer">
    <vt:lpwstr>2052-12.1.0.22529</vt:lpwstr>
  </property>
  <property fmtid="{D5CDD505-2E9C-101B-9397-08002B2CF9AE}" pid="5" name="KSOReadingLayout">
    <vt:bool>1</vt:bool>
  </property>
</Properties>
</file>