
<file path=[Content_Types].xml><?xml version="1.0" encoding="utf-8"?>
<Types xmlns="http://schemas.openxmlformats.org/package/2006/content-types">
  <Default Extension="xml" ContentType="application/xml"/>
  <Default Extension="rels" ContentType="application/vnd.openxmlformats-package.relationships+xml"/>
  <Default Extension="png" ContentType="image/png"/>
  <Default Extension="jpeg" ContentType="image/jpeg"/>
  <Override PartName="/_rels/.rels" ContentType="application/vnd.openxmlformats-package.relationships+xml"/>
  <Override PartName="/xl/workbook.xml" ContentType="application/vnd.openxmlformats-officedocument.spreadsheetml.sheet.main+xml"/>
  <Override PartName="/xl/styles.xml" ContentType="application/vnd.openxmlformats-officedocument.spreadsheetml.styles+xml"/>
  <Override PartName="/xl/worksheets/_rels/sheet1.xml.rels" ContentType="application/vnd.openxmlformats-package.relationship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_rels/workbook.xml.rels" ContentType="application/vnd.openxmlformats-package.relationships+xml"/>
  <Override PartName="/xl/sharedStrings.xml" ContentType="application/vnd.openxmlformats-officedocument.spreadsheetml.sharedStrings+xml"/>
  <Override PartName="/xl/media/image23.png" ContentType="image/png"/>
  <Override PartName="/xl/media/image22.png" ContentType="image/png"/>
  <Override PartName="/xl/media/image21.png" ContentType="image/png"/>
  <Override PartName="/xl/media/image19.png" ContentType="image/png"/>
  <Override PartName="/xl/media/image20.png" ContentType="image/png"/>
  <Override PartName="/xl/media/image28.png" ContentType="image/png"/>
  <Override PartName="/xl/media/image5.png" ContentType="image/png"/>
  <Override PartName="/xl/media/image30.png" ContentType="image/png"/>
  <Override PartName="/xl/media/image9.png" ContentType="image/png"/>
  <Override PartName="/xl/media/image10.png" ContentType="image/png"/>
  <Override PartName="/xl/media/image29.png" ContentType="image/png"/>
  <Override PartName="/xl/media/image6.png" ContentType="image/png"/>
  <Override PartName="/xl/media/image11.png" ContentType="image/png"/>
  <Override PartName="/xl/media/image7.png" ContentType="image/png"/>
  <Override PartName="/xl/media/image12.png" ContentType="image/png"/>
  <Override PartName="/xl/media/image8.png" ContentType="image/png"/>
  <Override PartName="/xl/media/image13.png" ContentType="image/png"/>
  <Override PartName="/xl/media/image34.png" ContentType="image/png"/>
  <Override PartName="/xl/media/image4.png" ContentType="image/png"/>
  <Override PartName="/xl/media/image27.png" ContentType="image/png"/>
  <Override PartName="/xl/media/image33.png" ContentType="image/png"/>
  <Override PartName="/xl/media/image3.png" ContentType="image/png"/>
  <Override PartName="/xl/media/image26.png" ContentType="image/png"/>
  <Override PartName="/xl/media/image32.png" ContentType="image/png"/>
  <Override PartName="/xl/media/image2.png" ContentType="image/png"/>
  <Override PartName="/xl/media/image25.png" ContentType="image/png"/>
  <Override PartName="/xl/media/image31.png" ContentType="image/png"/>
  <Override PartName="/xl/media/image1.png" ContentType="image/png"/>
  <Override PartName="/xl/media/image24.png" ContentType="image/png"/>
  <Override PartName="/xl/media/image14.png" ContentType="image/png"/>
  <Override PartName="/xl/media/image15.png" ContentType="image/png"/>
  <Override PartName="/xl/media/image16.png" ContentType="image/png"/>
  <Override PartName="/xl/media/image17.png" ContentType="image/png"/>
  <Override PartName="/xl/media/image18.png" ContentType="image/png"/>
  <Override PartName="/xl/drawings/_rels/drawing1.xml.rels" ContentType="application/vnd.openxmlformats-package.relationship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?>
<Relationships xmlns="http://schemas.openxmlformats.org/package/2006/relationships"><Relationship Id="rId1" Type="http://schemas.openxmlformats.org/officeDocument/2006/relationships/officeDocument" Target="xl/workbook.xml"/><Relationship Id="rId2" Type="http://schemas.openxmlformats.org/officedocument/2006/relationships/metadata/core-properties" Target="docProps/core.xml"/><Relationship Id="rId3" Type="http://schemas.openxmlformats.org/officeDocument/2006/relationships/extended-properties" Target="docProps/app.xml"/><Relationship Id="rId4" Type="http://schemas.openxmlformats.org/officeDocument/2006/relationships/custom-properties" Target="docProps/custom.xml"/>
</Relationships>
</file>

<file path=xl/workbook.xml><?xml version="1.0" encoding="utf-8"?>
<workbook xmlns="http://schemas.openxmlformats.org/spreadsheetml/2006/main" xmlns:r="http://schemas.openxmlformats.org/officeDocument/2006/relationships">
  <fileVersion appName="Calc"/>
  <workbookPr backupFile="false" showObjects="all" dateCompatibility="false"/>
  <workbookProtection/>
  <bookViews>
    <workbookView showHorizontalScroll="true" showVerticalScroll="true" showSheetTabs="true" xWindow="0" yWindow="0" windowWidth="16384" windowHeight="8192" tabRatio="600" firstSheet="0" activeTab="0"/>
  </bookViews>
  <sheets>
    <sheet name="理货报告" sheetId="1" state="visible" r:id="rId2"/>
    <sheet name="到货图片" sheetId="2" state="visible" r:id="rId3"/>
  </sheets>
  <definedNames>
    <definedName function="false" hidden="true" localSheetId="0" name="_xlnm._FilterDatabase" vbProcedure="false">理货报告!$A$5:$IU$91</definedName>
    <definedName function="false" hidden="false" name="_xlfn_DISPIMG" vbProcedure="false"/>
    <definedName function="false" hidden="false" localSheetId="0" name="Print_Titles" vbProcedure="false">理货报告!$5:$5</definedName>
  </definedNames>
  <calcPr iterateCount="100" refMode="A1" iterate="false" iterateDelta="0.001"/>
  <extLst>
    <ext xmlns:loext="http://schemas.libreoffice.org/" uri="{7626C862-2A13-11E5-B345-FEFF819CDC9F}">
      <loext:extCalcPr stringRefSyntax="CalcA1"/>
    </ext>
  </extLst>
</workbook>
</file>

<file path=xl/sharedStrings.xml><?xml version="1.0" encoding="utf-8"?>
<sst xmlns="http://schemas.openxmlformats.org/spreadsheetml/2006/main" count="262" uniqueCount="171">
  <si>
    <t xml:space="preserve">义乌金讯中心仓理货报告</t>
  </si>
  <si>
    <t xml:space="preserve">客户名称：吉祥微风商贸有限公司</t>
  </si>
  <si>
    <r>
      <rPr>
        <b val="true"/>
        <sz val="11"/>
        <color rgb="FF000000"/>
        <rFont val="宋体"/>
        <family val="0"/>
        <charset val="134"/>
      </rPr>
      <t xml:space="preserve">报关单号：</t>
    </r>
    <r>
      <rPr>
        <b val="true"/>
        <sz val="11"/>
        <color rgb="FF000000"/>
        <rFont val="Microsoft YaHei"/>
        <family val="2"/>
        <charset val="134"/>
      </rPr>
      <t xml:space="preserve">292520261000042570</t>
    </r>
  </si>
  <si>
    <t xml:space="preserve">货物到仓时间：</t>
  </si>
  <si>
    <t xml:space="preserve">20260813</t>
  </si>
  <si>
    <r>
      <rPr>
        <b val="true"/>
        <sz val="11"/>
        <color rgb="FF000000"/>
        <rFont val="宋体"/>
        <family val="0"/>
        <charset val="134"/>
      </rPr>
      <t xml:space="preserve">报关数量：</t>
    </r>
    <r>
      <rPr>
        <b val="true"/>
        <sz val="11"/>
        <color rgb="FF000000"/>
        <rFont val="Microsoft YaHei"/>
        <family val="2"/>
        <charset val="134"/>
      </rPr>
      <t xml:space="preserve">7445</t>
    </r>
  </si>
  <si>
    <r>
      <rPr>
        <b val="true"/>
        <sz val="11"/>
        <color rgb="FF000000"/>
        <rFont val="宋体"/>
        <family val="0"/>
        <charset val="134"/>
      </rPr>
      <t xml:space="preserve">入库单号：</t>
    </r>
    <r>
      <rPr>
        <b val="true"/>
        <sz val="11"/>
        <color rgb="FF000000"/>
        <rFont val="Microsoft YaHei"/>
        <family val="2"/>
        <charset val="134"/>
      </rPr>
      <t xml:space="preserve">FOC00000068199105</t>
    </r>
  </si>
  <si>
    <t xml:space="preserve">理货日期：</t>
  </si>
  <si>
    <t xml:space="preserve">汇总</t>
  </si>
  <si>
    <t xml:space="preserve">SKU:27</t>
  </si>
  <si>
    <r>
      <rPr>
        <b val="true"/>
        <sz val="10"/>
        <color rgb="FF000000"/>
        <rFont val="宋体"/>
        <family val="0"/>
        <charset val="134"/>
      </rPr>
      <t xml:space="preserve">理货维度：</t>
    </r>
    <r>
      <rPr>
        <b val="true"/>
        <sz val="10"/>
        <color rgb="FF000000"/>
        <rFont val="Microsoft YaHei"/>
        <family val="2"/>
        <charset val="134"/>
      </rPr>
      <t xml:space="preserve">8</t>
    </r>
    <r>
      <rPr>
        <b val="true"/>
        <sz val="10"/>
        <color rgb="FF000000"/>
        <rFont val="宋体"/>
        <family val="0"/>
        <charset val="134"/>
      </rPr>
      <t xml:space="preserve">托</t>
    </r>
  </si>
  <si>
    <t xml:space="preserve">理货人：</t>
  </si>
  <si>
    <t xml:space="preserve">复核人：</t>
  </si>
  <si>
    <t xml:space="preserve">序号</t>
  </si>
  <si>
    <t xml:space="preserve">理货日期</t>
  </si>
  <si>
    <t xml:space="preserve">品名</t>
  </si>
  <si>
    <t xml:space="preserve">料号</t>
  </si>
  <si>
    <t xml:space="preserve">采购编号</t>
  </si>
  <si>
    <t xml:space="preserve">理货数量</t>
  </si>
  <si>
    <t xml:space="preserve">箱规</t>
  </si>
  <si>
    <t xml:space="preserve">合格</t>
  </si>
  <si>
    <t xml:space="preserve">残次</t>
  </si>
  <si>
    <t xml:space="preserve">少货</t>
  </si>
  <si>
    <t xml:space="preserve">多货</t>
  </si>
  <si>
    <r>
      <rPr>
        <b val="true"/>
        <sz val="11"/>
        <color rgb="FF000000"/>
        <rFont val="宋体"/>
        <family val="0"/>
        <charset val="134"/>
      </rPr>
      <t xml:space="preserve">毛重（</t>
    </r>
    <r>
      <rPr>
        <b val="true"/>
        <sz val="11"/>
        <color rgb="FF000000"/>
        <rFont val="Microsoft YaHei"/>
        <family val="2"/>
        <charset val="134"/>
      </rPr>
      <t xml:space="preserve">KG)</t>
    </r>
  </si>
  <si>
    <t xml:space="preserve">批次号</t>
  </si>
  <si>
    <t xml:space="preserve">效期</t>
  </si>
  <si>
    <t xml:space="preserve">箱唛</t>
  </si>
  <si>
    <r>
      <rPr>
        <sz val="10"/>
        <rFont val="宋体"/>
        <family val="0"/>
        <charset val="134"/>
      </rPr>
      <t xml:space="preserve">娇韵诗抚纹身体霜</t>
    </r>
    <r>
      <rPr>
        <sz val="10"/>
        <rFont val="Microsoft YaHei"/>
        <family val="2"/>
        <charset val="134"/>
      </rPr>
      <t xml:space="preserve">175ml/</t>
    </r>
    <r>
      <rPr>
        <sz val="10"/>
        <rFont val="宋体"/>
        <family val="0"/>
        <charset val="134"/>
      </rPr>
      <t xml:space="preserve">瓶</t>
    </r>
  </si>
  <si>
    <t xml:space="preserve">3380810277807</t>
  </si>
  <si>
    <t xml:space="preserve">0612196</t>
  </si>
  <si>
    <t xml:space="preserve">115-260730-104C</t>
  </si>
  <si>
    <r>
      <rPr>
        <sz val="10"/>
        <rFont val="宋体"/>
        <family val="0"/>
        <charset val="134"/>
      </rPr>
      <t xml:space="preserve">娇韵诗身体润肤油</t>
    </r>
    <r>
      <rPr>
        <sz val="10"/>
        <rFont val="Microsoft YaHei"/>
        <family val="2"/>
        <charset val="134"/>
      </rPr>
      <t xml:space="preserve">100ml/</t>
    </r>
    <r>
      <rPr>
        <sz val="10"/>
        <rFont val="宋体"/>
        <family val="0"/>
        <charset val="134"/>
      </rPr>
      <t xml:space="preserve">瓶</t>
    </r>
  </si>
  <si>
    <t xml:space="preserve">3666057031076</t>
  </si>
  <si>
    <t xml:space="preserve">0550252</t>
  </si>
  <si>
    <t xml:space="preserve">鉴定残内物无塑封1</t>
  </si>
  <si>
    <t xml:space="preserve">0542101</t>
  </si>
  <si>
    <r>
      <rPr>
        <sz val="10"/>
        <color rgb="FF000000"/>
        <rFont val="宋体"/>
        <family val="0"/>
        <charset val="134"/>
      </rPr>
      <t xml:space="preserve">娇韵诗新款双萃精华露</t>
    </r>
    <r>
      <rPr>
        <sz val="10"/>
        <color rgb="FF000000"/>
        <rFont val="Microsoft YaHei"/>
        <family val="2"/>
        <charset val="134"/>
      </rPr>
      <t xml:space="preserve">100ml/</t>
    </r>
    <r>
      <rPr>
        <sz val="10"/>
        <color rgb="FF000000"/>
        <rFont val="宋体"/>
        <family val="0"/>
        <charset val="134"/>
      </rPr>
      <t xml:space="preserve">瓶</t>
    </r>
  </si>
  <si>
    <t xml:space="preserve">3666057202520</t>
  </si>
  <si>
    <t xml:space="preserve">0615139</t>
  </si>
  <si>
    <t xml:space="preserve">破损1</t>
  </si>
  <si>
    <t xml:space="preserve">0612060</t>
  </si>
  <si>
    <r>
      <rPr>
        <sz val="10"/>
        <color rgb="FF000000"/>
        <rFont val="Microsoft YaHei"/>
        <family val="2"/>
        <charset val="134"/>
      </rPr>
      <t xml:space="preserve">Lancome </t>
    </r>
    <r>
      <rPr>
        <sz val="10"/>
        <color rgb="FF000000"/>
        <rFont val="宋体"/>
        <family val="0"/>
        <charset val="134"/>
      </rPr>
      <t xml:space="preserve">兰蔻 大眼精华 </t>
    </r>
    <r>
      <rPr>
        <sz val="10"/>
        <color rgb="FF000000"/>
        <rFont val="Microsoft YaHei"/>
        <family val="2"/>
        <charset val="134"/>
      </rPr>
      <t xml:space="preserve">20ml</t>
    </r>
  </si>
  <si>
    <t xml:space="preserve">3614273660440</t>
  </si>
  <si>
    <t xml:space="preserve">40A100</t>
  </si>
  <si>
    <t xml:space="preserve">115-260730-106C</t>
  </si>
  <si>
    <t xml:space="preserve">无塑封膜1+塑封开口2</t>
  </si>
  <si>
    <t xml:space="preserve">40A200</t>
  </si>
  <si>
    <t xml:space="preserve">鉴定残无塑封1</t>
  </si>
  <si>
    <r>
      <rPr>
        <sz val="10"/>
        <color rgb="FF000000"/>
        <rFont val="宋体"/>
        <family val="0"/>
        <charset val="134"/>
      </rPr>
      <t xml:space="preserve">欧舒丹甜扁桃沐浴油</t>
    </r>
    <r>
      <rPr>
        <sz val="10"/>
        <color rgb="FF000000"/>
        <rFont val="Microsoft YaHei"/>
        <family val="2"/>
        <charset val="134"/>
      </rPr>
      <t xml:space="preserve">250ml/</t>
    </r>
    <r>
      <rPr>
        <sz val="10"/>
        <color rgb="FF000000"/>
        <rFont val="宋体"/>
        <family val="0"/>
        <charset val="134"/>
      </rPr>
      <t xml:space="preserve">瓶</t>
    </r>
  </si>
  <si>
    <t xml:space="preserve">3253581359259</t>
  </si>
  <si>
    <t xml:space="preserve">2038425</t>
  </si>
  <si>
    <t xml:space="preserve">115-260730-108C</t>
  </si>
  <si>
    <t xml:space="preserve">2085495</t>
  </si>
  <si>
    <t xml:space="preserve">2095026</t>
  </si>
  <si>
    <r>
      <rPr>
        <sz val="10"/>
        <color rgb="FF000000"/>
        <rFont val="宋体"/>
        <family val="0"/>
        <charset val="134"/>
      </rPr>
      <t xml:space="preserve">资生堂时光琉璃御藏臻润洁面乳</t>
    </r>
    <r>
      <rPr>
        <sz val="10"/>
        <color rgb="FF000000"/>
        <rFont val="Microsoft YaHei"/>
        <family val="2"/>
        <charset val="134"/>
      </rPr>
      <t xml:space="preserve">125ML/</t>
    </r>
    <r>
      <rPr>
        <sz val="10"/>
        <color rgb="FF000000"/>
        <rFont val="宋体"/>
        <family val="0"/>
        <charset val="134"/>
      </rPr>
      <t xml:space="preserve">瓶</t>
    </r>
  </si>
  <si>
    <t xml:space="preserve">729238212558</t>
  </si>
  <si>
    <t xml:space="preserve">/</t>
  </si>
  <si>
    <r>
      <rPr>
        <sz val="10"/>
        <color rgb="FF000000"/>
        <rFont val="Microsoft YaHei"/>
        <family val="2"/>
        <charset val="134"/>
      </rPr>
      <t xml:space="preserve">5071L5/</t>
    </r>
    <r>
      <rPr>
        <sz val="10"/>
        <color rgb="FF000000"/>
        <rFont val="宋体"/>
        <family val="0"/>
        <charset val="134"/>
      </rPr>
      <t xml:space="preserve">带中文标</t>
    </r>
  </si>
  <si>
    <r>
      <rPr>
        <sz val="10"/>
        <color rgb="FF000000"/>
        <rFont val="Microsoft YaHei"/>
        <family val="2"/>
        <charset val="134"/>
      </rPr>
      <t xml:space="preserve">5073N5/</t>
    </r>
    <r>
      <rPr>
        <sz val="10"/>
        <color rgb="FF000000"/>
        <rFont val="宋体"/>
        <family val="0"/>
        <charset val="134"/>
      </rPr>
      <t xml:space="preserve">带中文标</t>
    </r>
  </si>
  <si>
    <r>
      <rPr>
        <sz val="10"/>
        <color rgb="FF000000"/>
        <rFont val="Microsoft YaHei"/>
        <family val="2"/>
        <charset val="134"/>
      </rPr>
      <t xml:space="preserve">5071K5/</t>
    </r>
    <r>
      <rPr>
        <sz val="10"/>
        <color rgb="FF000000"/>
        <rFont val="宋体"/>
        <family val="0"/>
        <charset val="134"/>
      </rPr>
      <t xml:space="preserve">带中文标</t>
    </r>
  </si>
  <si>
    <r>
      <rPr>
        <sz val="10"/>
        <color rgb="FF000000"/>
        <rFont val="Microsoft YaHei"/>
        <family val="2"/>
        <charset val="134"/>
      </rPr>
      <t xml:space="preserve">5072L5/</t>
    </r>
    <r>
      <rPr>
        <sz val="10"/>
        <color rgb="FF000000"/>
        <rFont val="宋体"/>
        <family val="0"/>
        <charset val="134"/>
      </rPr>
      <t xml:space="preserve">带中文标</t>
    </r>
  </si>
  <si>
    <r>
      <rPr>
        <sz val="10"/>
        <color rgb="FF000000"/>
        <rFont val="Microsoft YaHei"/>
        <family val="2"/>
        <charset val="134"/>
      </rPr>
      <t xml:space="preserve">5072M5/</t>
    </r>
    <r>
      <rPr>
        <sz val="10"/>
        <color rgb="FF000000"/>
        <rFont val="宋体"/>
        <family val="0"/>
        <charset val="134"/>
      </rPr>
      <t xml:space="preserve">带中文标</t>
    </r>
  </si>
  <si>
    <r>
      <rPr>
        <sz val="10"/>
        <color rgb="FF000000"/>
        <rFont val="Microsoft YaHei"/>
        <family val="2"/>
        <charset val="134"/>
      </rPr>
      <t xml:space="preserve">5066H5/</t>
    </r>
    <r>
      <rPr>
        <sz val="10"/>
        <color rgb="FF000000"/>
        <rFont val="宋体"/>
        <family val="0"/>
        <charset val="134"/>
      </rPr>
      <t xml:space="preserve">带中文标</t>
    </r>
  </si>
  <si>
    <r>
      <rPr>
        <sz val="10"/>
        <color rgb="FF000000"/>
        <rFont val="宋体"/>
        <family val="0"/>
        <charset val="134"/>
      </rPr>
      <t xml:space="preserve">馥蕾诗玫瑰面霜</t>
    </r>
    <r>
      <rPr>
        <sz val="10"/>
        <color rgb="FF000000"/>
        <rFont val="Microsoft YaHei"/>
        <family val="2"/>
        <charset val="134"/>
      </rPr>
      <t xml:space="preserve">50ml/</t>
    </r>
    <r>
      <rPr>
        <sz val="10"/>
        <color rgb="FF000000"/>
        <rFont val="宋体"/>
        <family val="0"/>
        <charset val="134"/>
      </rPr>
      <t xml:space="preserve">瓶</t>
    </r>
  </si>
  <si>
    <t xml:space="preserve">809280153457</t>
  </si>
  <si>
    <t xml:space="preserve">6C01</t>
  </si>
  <si>
    <t xml:space="preserve">115-260730-110C</t>
  </si>
  <si>
    <t xml:space="preserve">鉴定内物无封口贴1</t>
  </si>
  <si>
    <t xml:space="preserve">6B02</t>
  </si>
  <si>
    <t xml:space="preserve">变形鉴定内物无封口贴1</t>
  </si>
  <si>
    <t xml:space="preserve">6C02</t>
  </si>
  <si>
    <r>
      <rPr>
        <sz val="10"/>
        <color rgb="FF000000"/>
        <rFont val="宋体"/>
        <family val="0"/>
        <charset val="134"/>
      </rPr>
      <t xml:space="preserve">娇兰帝皇蜂姿蜜润修护精粹水</t>
    </r>
    <r>
      <rPr>
        <sz val="10"/>
        <color rgb="FF000000"/>
        <rFont val="Microsoft YaHei"/>
        <family val="2"/>
        <charset val="134"/>
      </rPr>
      <t xml:space="preserve">150ml/</t>
    </r>
    <r>
      <rPr>
        <sz val="10"/>
        <color rgb="FF000000"/>
        <rFont val="宋体"/>
        <family val="0"/>
        <charset val="134"/>
      </rPr>
      <t xml:space="preserve">瓶</t>
    </r>
  </si>
  <si>
    <t xml:space="preserve">3346470615557</t>
  </si>
  <si>
    <t xml:space="preserve">5F02</t>
  </si>
  <si>
    <t xml:space="preserve">无塑封膜1+塑封膜破损1</t>
  </si>
  <si>
    <t xml:space="preserve">5H01</t>
  </si>
  <si>
    <r>
      <rPr>
        <sz val="10"/>
        <color rgb="FF000000"/>
        <rFont val="宋体"/>
        <family val="0"/>
        <charset val="134"/>
      </rPr>
      <t xml:space="preserve">兰蔻持妆粉底液</t>
    </r>
    <r>
      <rPr>
        <sz val="10"/>
        <color rgb="FF000000"/>
        <rFont val="Microsoft YaHei"/>
        <family val="2"/>
        <charset val="134"/>
      </rPr>
      <t xml:space="preserve">(B-01</t>
    </r>
    <r>
      <rPr>
        <sz val="10"/>
        <color rgb="FF000000"/>
        <rFont val="宋体"/>
        <family val="0"/>
        <charset val="134"/>
      </rPr>
      <t xml:space="preserve">色号二代 </t>
    </r>
    <r>
      <rPr>
        <sz val="10"/>
        <color rgb="FF000000"/>
        <rFont val="Microsoft YaHei"/>
        <family val="2"/>
        <charset val="134"/>
      </rPr>
      <t xml:space="preserve">SPF48)30ml/</t>
    </r>
    <r>
      <rPr>
        <sz val="10"/>
        <color rgb="FF000000"/>
        <rFont val="宋体"/>
        <family val="0"/>
        <charset val="134"/>
      </rPr>
      <t xml:space="preserve">瓶</t>
    </r>
  </si>
  <si>
    <t xml:space="preserve">3614273793582</t>
  </si>
  <si>
    <r>
      <rPr>
        <sz val="10"/>
        <color rgb="FF000000"/>
        <rFont val="Microsoft YaHei"/>
        <family val="2"/>
        <charset val="134"/>
      </rPr>
      <t xml:space="preserve">40A300/</t>
    </r>
    <r>
      <rPr>
        <sz val="10"/>
        <color rgb="FF000000"/>
        <rFont val="宋体"/>
        <family val="0"/>
        <charset val="134"/>
      </rPr>
      <t xml:space="preserve">带中文标</t>
    </r>
  </si>
  <si>
    <r>
      <rPr>
        <sz val="10"/>
        <color rgb="FF000000"/>
        <rFont val="宋体"/>
        <family val="0"/>
        <charset val="134"/>
      </rPr>
      <t xml:space="preserve">蔻依北国雪松沐浴露</t>
    </r>
    <r>
      <rPr>
        <sz val="10"/>
        <color rgb="FF000000"/>
        <rFont val="Microsoft YaHei"/>
        <family val="2"/>
        <charset val="134"/>
      </rPr>
      <t xml:space="preserve">300ml/</t>
    </r>
    <r>
      <rPr>
        <sz val="10"/>
        <color rgb="FF000000"/>
        <rFont val="宋体"/>
        <family val="0"/>
        <charset val="134"/>
      </rPr>
      <t xml:space="preserve">瓶</t>
    </r>
  </si>
  <si>
    <t xml:space="preserve">3616305015044</t>
  </si>
  <si>
    <t xml:space="preserve">6084</t>
  </si>
  <si>
    <t xml:space="preserve">115-260730-112C</t>
  </si>
  <si>
    <r>
      <rPr>
        <sz val="10"/>
        <color rgb="FF000000"/>
        <rFont val="宋体"/>
        <family val="0"/>
        <charset val="134"/>
      </rPr>
      <t xml:space="preserve">蔻依烟雨茉莉沐浴露</t>
    </r>
    <r>
      <rPr>
        <sz val="10"/>
        <color rgb="FF000000"/>
        <rFont val="Microsoft YaHei"/>
        <family val="2"/>
        <charset val="134"/>
      </rPr>
      <t xml:space="preserve">300ml/</t>
    </r>
    <r>
      <rPr>
        <sz val="10"/>
        <color rgb="FF000000"/>
        <rFont val="宋体"/>
        <family val="0"/>
        <charset val="134"/>
      </rPr>
      <t xml:space="preserve">瓶</t>
    </r>
  </si>
  <si>
    <t xml:space="preserve">3616305015068</t>
  </si>
  <si>
    <t xml:space="preserve">6083</t>
  </si>
  <si>
    <r>
      <rPr>
        <sz val="10"/>
        <color rgb="FF000000"/>
        <rFont val="宋体"/>
        <family val="0"/>
        <charset val="134"/>
      </rPr>
      <t xml:space="preserve">娇韵诗新款多效粉色乳液</t>
    </r>
    <r>
      <rPr>
        <sz val="10"/>
        <color rgb="FF000000"/>
        <rFont val="Microsoft YaHei"/>
        <family val="2"/>
        <charset val="134"/>
      </rPr>
      <t xml:space="preserve">100ml/</t>
    </r>
    <r>
      <rPr>
        <sz val="10"/>
        <color rgb="FF000000"/>
        <rFont val="宋体"/>
        <family val="0"/>
        <charset val="134"/>
      </rPr>
      <t xml:space="preserve">瓶</t>
    </r>
  </si>
  <si>
    <t xml:space="preserve">3666057177644</t>
  </si>
  <si>
    <t xml:space="preserve">0549126</t>
  </si>
  <si>
    <t xml:space="preserve">115-260730-114C</t>
  </si>
  <si>
    <r>
      <rPr>
        <sz val="10"/>
        <color rgb="FF000000"/>
        <rFont val="宋体"/>
        <family val="0"/>
        <charset val="134"/>
      </rPr>
      <t xml:space="preserve">娇韵诗莲花面部护理油</t>
    </r>
    <r>
      <rPr>
        <sz val="10"/>
        <color rgb="FF000000"/>
        <rFont val="Microsoft YaHei"/>
        <family val="2"/>
        <charset val="134"/>
      </rPr>
      <t xml:space="preserve">30ml/</t>
    </r>
    <r>
      <rPr>
        <sz val="10"/>
        <color rgb="FF000000"/>
        <rFont val="宋体"/>
        <family val="0"/>
        <charset val="134"/>
      </rPr>
      <t xml:space="preserve">瓶</t>
    </r>
  </si>
  <si>
    <t xml:space="preserve">3666057030956</t>
  </si>
  <si>
    <t xml:space="preserve">0530259</t>
  </si>
  <si>
    <t xml:space="preserve">0540050</t>
  </si>
  <si>
    <t xml:space="preserve">0548018</t>
  </si>
  <si>
    <r>
      <rPr>
        <sz val="10"/>
        <color rgb="FF000000"/>
        <rFont val="宋体"/>
        <family val="0"/>
        <charset val="134"/>
      </rPr>
      <t xml:space="preserve">卡诗防脱发膜</t>
    </r>
    <r>
      <rPr>
        <sz val="10"/>
        <color rgb="FF000000"/>
        <rFont val="Microsoft YaHei"/>
        <family val="2"/>
        <charset val="134"/>
      </rPr>
      <t xml:space="preserve">200ml/</t>
    </r>
    <r>
      <rPr>
        <sz val="10"/>
        <color rgb="FF000000"/>
        <rFont val="宋体"/>
        <family val="0"/>
        <charset val="134"/>
      </rPr>
      <t xml:space="preserve">瓶</t>
    </r>
  </si>
  <si>
    <t xml:space="preserve">3474636857937</t>
  </si>
  <si>
    <t xml:space="preserve">44A102</t>
  </si>
  <si>
    <r>
      <rPr>
        <sz val="10"/>
        <color rgb="FF000000"/>
        <rFont val="宋体"/>
        <family val="0"/>
        <charset val="134"/>
      </rPr>
      <t xml:space="preserve">兰蔻极光净澈焕肤洁面乳</t>
    </r>
    <r>
      <rPr>
        <sz val="10"/>
        <color rgb="FF000000"/>
        <rFont val="Microsoft YaHei"/>
        <family val="2"/>
        <charset val="134"/>
      </rPr>
      <t xml:space="preserve">125ml/</t>
    </r>
    <r>
      <rPr>
        <sz val="10"/>
        <color rgb="FF000000"/>
        <rFont val="宋体"/>
        <family val="0"/>
        <charset val="134"/>
      </rPr>
      <t xml:space="preserve">支</t>
    </r>
  </si>
  <si>
    <t xml:space="preserve">4935421707626</t>
  </si>
  <si>
    <t xml:space="preserve">78Z81B</t>
  </si>
  <si>
    <r>
      <rPr>
        <sz val="10"/>
        <color rgb="FF000000"/>
        <rFont val="宋体"/>
        <family val="0"/>
        <charset val="134"/>
      </rPr>
      <t xml:space="preserve">海蓝之谜柔酸肌底液</t>
    </r>
    <r>
      <rPr>
        <sz val="10"/>
        <color rgb="FF000000"/>
        <rFont val="Microsoft YaHei"/>
        <family val="2"/>
        <charset val="134"/>
      </rPr>
      <t xml:space="preserve">100ml/</t>
    </r>
    <r>
      <rPr>
        <sz val="10"/>
        <color rgb="FF000000"/>
        <rFont val="宋体"/>
        <family val="0"/>
        <charset val="134"/>
      </rPr>
      <t xml:space="preserve">瓶</t>
    </r>
  </si>
  <si>
    <t xml:space="preserve">747930094869</t>
  </si>
  <si>
    <t xml:space="preserve">A46</t>
  </si>
  <si>
    <t xml:space="preserve">115-260730-118C</t>
  </si>
  <si>
    <t xml:space="preserve">重变形鉴定残无塑封1</t>
  </si>
  <si>
    <t xml:space="preserve">A36</t>
  </si>
  <si>
    <t xml:space="preserve">B36</t>
  </si>
  <si>
    <r>
      <rPr>
        <sz val="10"/>
        <color rgb="FF000000"/>
        <rFont val="宋体"/>
        <family val="0"/>
        <charset val="134"/>
      </rPr>
      <t xml:space="preserve">植村秀小方瓶粉底液</t>
    </r>
    <r>
      <rPr>
        <sz val="10"/>
        <color rgb="FF000000"/>
        <rFont val="Microsoft YaHei"/>
        <family val="2"/>
        <charset val="134"/>
      </rPr>
      <t xml:space="preserve">(#584)35ml/</t>
    </r>
    <r>
      <rPr>
        <sz val="10"/>
        <color rgb="FF000000"/>
        <rFont val="宋体"/>
        <family val="0"/>
        <charset val="134"/>
      </rPr>
      <t xml:space="preserve">瓶</t>
    </r>
  </si>
  <si>
    <t xml:space="preserve">4936968877919</t>
  </si>
  <si>
    <t xml:space="preserve">78ZO01</t>
  </si>
  <si>
    <t xml:space="preserve">115-260730-120C</t>
  </si>
  <si>
    <t xml:space="preserve">轻变形内物磨损24</t>
  </si>
  <si>
    <t xml:space="preserve">78Z101</t>
  </si>
  <si>
    <t xml:space="preserve">轻变形内物磨损314+内物磨损内物瓶盖破损1+内物磨损轻变形16+轻变形内物轻磨损15+重变形内物磨损8+带中文标内物磨损6+重变形脏污内物磨损3</t>
  </si>
  <si>
    <r>
      <rPr>
        <sz val="10"/>
        <color rgb="FF000000"/>
        <rFont val="Microsoft YaHei"/>
        <family val="2"/>
        <charset val="134"/>
      </rPr>
      <t xml:space="preserve">78ZN01/</t>
    </r>
    <r>
      <rPr>
        <sz val="10"/>
        <color rgb="FF000000"/>
        <rFont val="宋体"/>
        <family val="0"/>
        <charset val="134"/>
      </rPr>
      <t xml:space="preserve">带中文标</t>
    </r>
  </si>
  <si>
    <t xml:space="preserve">内物磨损1</t>
  </si>
  <si>
    <r>
      <rPr>
        <sz val="10"/>
        <color rgb="FF000000"/>
        <rFont val="宋体"/>
        <family val="0"/>
        <charset val="134"/>
      </rPr>
      <t xml:space="preserve">内</t>
    </r>
    <r>
      <rPr>
        <sz val="10"/>
        <color rgb="FF000000"/>
        <rFont val="Microsoft YaHei"/>
        <family val="2"/>
        <charset val="134"/>
      </rPr>
      <t xml:space="preserve">78ZO01
</t>
    </r>
    <r>
      <rPr>
        <sz val="10"/>
        <color rgb="FF000000"/>
        <rFont val="宋体"/>
        <family val="0"/>
        <charset val="134"/>
      </rPr>
      <t xml:space="preserve">外</t>
    </r>
    <r>
      <rPr>
        <sz val="10"/>
        <color rgb="FF000000"/>
        <rFont val="Microsoft YaHei"/>
        <family val="2"/>
        <charset val="134"/>
      </rPr>
      <t xml:space="preserve">78Z101</t>
    </r>
  </si>
  <si>
    <t xml:space="preserve">内物批次不符轻变形内物磨损2</t>
  </si>
  <si>
    <t xml:space="preserve">78Z200</t>
  </si>
  <si>
    <t xml:space="preserve">轻变形内物磨损1</t>
  </si>
  <si>
    <r>
      <rPr>
        <sz val="10"/>
        <color rgb="FF000000"/>
        <rFont val="宋体"/>
        <family val="0"/>
        <charset val="134"/>
      </rPr>
      <t xml:space="preserve">植村秀小方瓶粉底液</t>
    </r>
    <r>
      <rPr>
        <sz val="10"/>
        <color rgb="FF000000"/>
        <rFont val="Microsoft YaHei"/>
        <family val="2"/>
        <charset val="134"/>
      </rPr>
      <t xml:space="preserve">(#774)2.0</t>
    </r>
    <r>
      <rPr>
        <sz val="10"/>
        <color rgb="FF000000"/>
        <rFont val="宋体"/>
        <family val="0"/>
        <charset val="134"/>
      </rPr>
      <t xml:space="preserve">版</t>
    </r>
    <r>
      <rPr>
        <sz val="10"/>
        <color rgb="FF000000"/>
        <rFont val="Microsoft YaHei"/>
        <family val="2"/>
        <charset val="134"/>
      </rPr>
      <t xml:space="preserve">35ml/</t>
    </r>
    <r>
      <rPr>
        <sz val="10"/>
        <color rgb="FF000000"/>
        <rFont val="宋体"/>
        <family val="0"/>
        <charset val="134"/>
      </rPr>
      <t xml:space="preserve">瓶</t>
    </r>
  </si>
  <si>
    <t xml:space="preserve">4936968878008</t>
  </si>
  <si>
    <t xml:space="preserve">重变形1</t>
  </si>
  <si>
    <r>
      <rPr>
        <sz val="10"/>
        <color rgb="FF000000"/>
        <rFont val="宋体"/>
        <family val="0"/>
        <charset val="134"/>
      </rPr>
      <t xml:space="preserve">资生堂悦薇乳液清爽型</t>
    </r>
    <r>
      <rPr>
        <sz val="10"/>
        <color rgb="FF000000"/>
        <rFont val="Microsoft YaHei"/>
        <family val="2"/>
        <charset val="134"/>
      </rPr>
      <t xml:space="preserve">100ml/</t>
    </r>
    <r>
      <rPr>
        <sz val="10"/>
        <color rgb="FF000000"/>
        <rFont val="宋体"/>
        <family val="0"/>
        <charset val="134"/>
      </rPr>
      <t xml:space="preserve">瓶</t>
    </r>
  </si>
  <si>
    <t xml:space="preserve">729238210455</t>
  </si>
  <si>
    <t xml:space="preserve">6016C5</t>
  </si>
  <si>
    <t xml:space="preserve">115-260730-116C</t>
  </si>
  <si>
    <r>
      <rPr>
        <sz val="10"/>
        <color rgb="FF000000"/>
        <rFont val="宋体"/>
        <family val="0"/>
        <charset val="134"/>
      </rPr>
      <t xml:space="preserve">资生堂悦薇水清爽型</t>
    </r>
    <r>
      <rPr>
        <sz val="10"/>
        <color rgb="FF000000"/>
        <rFont val="Microsoft YaHei"/>
        <family val="2"/>
        <charset val="134"/>
      </rPr>
      <t xml:space="preserve">150ml/</t>
    </r>
    <r>
      <rPr>
        <sz val="10"/>
        <color rgb="FF000000"/>
        <rFont val="宋体"/>
        <family val="0"/>
        <charset val="134"/>
      </rPr>
      <t xml:space="preserve">瓶</t>
    </r>
  </si>
  <si>
    <t xml:space="preserve">729238210431</t>
  </si>
  <si>
    <t xml:space="preserve">5332J5</t>
  </si>
  <si>
    <r>
      <rPr>
        <sz val="10"/>
        <color rgb="FF000000"/>
        <rFont val="宋体"/>
        <family val="0"/>
        <charset val="134"/>
      </rPr>
      <t xml:space="preserve">资生堂肌活焕采洁面膏</t>
    </r>
    <r>
      <rPr>
        <sz val="10"/>
        <color rgb="FF000000"/>
        <rFont val="Microsoft YaHei"/>
        <family val="2"/>
        <charset val="134"/>
      </rPr>
      <t xml:space="preserve">125ml/</t>
    </r>
    <r>
      <rPr>
        <sz val="10"/>
        <color rgb="FF000000"/>
        <rFont val="宋体"/>
        <family val="0"/>
        <charset val="134"/>
      </rPr>
      <t xml:space="preserve">支</t>
    </r>
  </si>
  <si>
    <t xml:space="preserve">729238145290</t>
  </si>
  <si>
    <t xml:space="preserve">不理货上架</t>
  </si>
  <si>
    <r>
      <rPr>
        <sz val="10"/>
        <color rgb="FF000000"/>
        <rFont val="宋体"/>
        <family val="0"/>
        <charset val="134"/>
      </rPr>
      <t xml:space="preserve">资生堂悦薇滋润乳液</t>
    </r>
    <r>
      <rPr>
        <sz val="10"/>
        <color rgb="FF000000"/>
        <rFont val="Microsoft YaHei"/>
        <family val="2"/>
        <charset val="134"/>
      </rPr>
      <t xml:space="preserve">100ml/</t>
    </r>
    <r>
      <rPr>
        <sz val="10"/>
        <color rgb="FF000000"/>
        <rFont val="宋体"/>
        <family val="0"/>
        <charset val="134"/>
      </rPr>
      <t xml:space="preserve">瓶</t>
    </r>
  </si>
  <si>
    <t xml:space="preserve">729238210462</t>
  </si>
  <si>
    <t xml:space="preserve">5233L5</t>
  </si>
  <si>
    <r>
      <rPr>
        <sz val="10"/>
        <color rgb="FF000000"/>
        <rFont val="宋体"/>
        <family val="0"/>
        <charset val="134"/>
      </rPr>
      <t xml:space="preserve">资生堂悦薇滋润柔肤水</t>
    </r>
    <r>
      <rPr>
        <sz val="10"/>
        <color rgb="FF000000"/>
        <rFont val="Microsoft YaHei"/>
        <family val="2"/>
        <charset val="134"/>
      </rPr>
      <t xml:space="preserve">150ml/</t>
    </r>
    <r>
      <rPr>
        <sz val="10"/>
        <color rgb="FF000000"/>
        <rFont val="宋体"/>
        <family val="0"/>
        <charset val="134"/>
      </rPr>
      <t xml:space="preserve">瓶</t>
    </r>
  </si>
  <si>
    <t xml:space="preserve">729238210448</t>
  </si>
  <si>
    <t xml:space="preserve">5308I5</t>
  </si>
  <si>
    <t xml:space="preserve">5308H5</t>
  </si>
  <si>
    <r>
      <rPr>
        <sz val="10"/>
        <color rgb="FF000000"/>
        <rFont val="Microsoft YaHei"/>
        <family val="2"/>
        <charset val="134"/>
      </rPr>
      <t xml:space="preserve">Clarins </t>
    </r>
    <r>
      <rPr>
        <sz val="10"/>
        <color rgb="FF000000"/>
        <rFont val="宋体"/>
        <family val="0"/>
        <charset val="134"/>
      </rPr>
      <t xml:space="preserve">娇韵诗 双萃精华 九代 </t>
    </r>
    <r>
      <rPr>
        <sz val="10"/>
        <color rgb="FF000000"/>
        <rFont val="Microsoft YaHei"/>
        <family val="2"/>
        <charset val="134"/>
      </rPr>
      <t xml:space="preserve">100ml</t>
    </r>
  </si>
  <si>
    <t xml:space="preserve">0547130</t>
  </si>
  <si>
    <t xml:space="preserve">115-260811-112C</t>
  </si>
  <si>
    <r>
      <rPr>
        <sz val="10"/>
        <color rgb="FF000000"/>
        <rFont val="Microsoft YaHei"/>
        <family val="2"/>
        <charset val="134"/>
      </rPr>
      <t xml:space="preserve">Shu-uemura </t>
    </r>
    <r>
      <rPr>
        <sz val="10"/>
        <color rgb="FF000000"/>
        <rFont val="宋体"/>
        <family val="0"/>
        <charset val="134"/>
      </rPr>
      <t xml:space="preserve">植村秀 小方瓶粉底液 </t>
    </r>
    <r>
      <rPr>
        <sz val="10"/>
        <color rgb="FF000000"/>
        <rFont val="Microsoft YaHei"/>
        <family val="2"/>
        <charset val="134"/>
      </rPr>
      <t xml:space="preserve">774</t>
    </r>
    <r>
      <rPr>
        <sz val="10"/>
        <color rgb="FF000000"/>
        <rFont val="宋体"/>
        <family val="0"/>
        <charset val="134"/>
      </rPr>
      <t xml:space="preserve">号色 </t>
    </r>
    <r>
      <rPr>
        <sz val="10"/>
        <color rgb="FF000000"/>
        <rFont val="Microsoft YaHei"/>
        <family val="2"/>
        <charset val="134"/>
      </rPr>
      <t xml:space="preserve">2.0</t>
    </r>
    <r>
      <rPr>
        <sz val="10"/>
        <color rgb="FF000000"/>
        <rFont val="宋体"/>
        <family val="0"/>
        <charset val="134"/>
      </rPr>
      <t xml:space="preserve">版</t>
    </r>
    <r>
      <rPr>
        <sz val="10"/>
        <color rgb="FF000000"/>
        <rFont val="Microsoft YaHei"/>
        <family val="2"/>
        <charset val="134"/>
      </rPr>
      <t xml:space="preserve">35ml</t>
    </r>
  </si>
  <si>
    <t xml:space="preserve">78YD00</t>
  </si>
  <si>
    <t xml:space="preserve">78Z100</t>
  </si>
  <si>
    <t xml:space="preserve">Estee Lauder 雅诗兰黛 小棕瓶特润修护肌透精华露 100ml</t>
  </si>
  <si>
    <t xml:space="preserve">887167485525</t>
  </si>
  <si>
    <t xml:space="preserve">F26</t>
  </si>
  <si>
    <t xml:space="preserve">J26</t>
  </si>
  <si>
    <t xml:space="preserve">QB5</t>
  </si>
  <si>
    <t xml:space="preserve">F75</t>
  </si>
  <si>
    <t xml:space="preserve">H26</t>
  </si>
  <si>
    <t xml:space="preserve">内J26
外F26</t>
  </si>
  <si>
    <t xml:space="preserve">内外批次不符1</t>
  </si>
  <si>
    <t xml:space="preserve">内A36
外F26</t>
  </si>
  <si>
    <t xml:space="preserve">内外批次不符2</t>
  </si>
  <si>
    <t xml:space="preserve">LA MER 海蓝之谜 经典面霜 60ml</t>
  </si>
  <si>
    <t xml:space="preserve">747930000013</t>
  </si>
  <si>
    <t xml:space="preserve">K26</t>
  </si>
  <si>
    <t xml:space="preserve">GIORGIO ARMANI 阿玛尼 大师粉底液 2号色 2025版 30ml</t>
  </si>
  <si>
    <t xml:space="preserve">3614273755122</t>
  </si>
  <si>
    <t xml:space="preserve">40Z100</t>
  </si>
  <si>
    <t xml:space="preserve">115-260811-114C</t>
  </si>
  <si>
    <t xml:space="preserve">40Z300</t>
  </si>
  <si>
    <t xml:space="preserve">Estee Lauder 雅诗兰黛 DW睫毛膏01色号 6ml</t>
  </si>
  <si>
    <t xml:space="preserve">027131495284</t>
  </si>
  <si>
    <t xml:space="preserve">B15</t>
  </si>
  <si>
    <t xml:space="preserve">增值贴条码60件，套海绵头415件，拆套3支装440套/1320件，拆套2支装155套/310件，打印贴箱唛194件，到货大箱套小箱，拆箱子6个</t>
  </si>
</sst>
</file>

<file path=xl/styles.xml><?xml version="1.0" encoding="utf-8"?>
<styleSheet xmlns="http://schemas.openxmlformats.org/spreadsheetml/2006/main">
  <numFmts count="8">
    <numFmt numFmtId="164" formatCode="General"/>
    <numFmt numFmtId="165" formatCode="[$USD]\ #,##0;[$USD]&quot; -&quot;#,##0"/>
    <numFmt numFmtId="166" formatCode="0_ "/>
    <numFmt numFmtId="167" formatCode="@"/>
    <numFmt numFmtId="168" formatCode="000000"/>
    <numFmt numFmtId="169" formatCode="[$-409]m/d/yyyy"/>
    <numFmt numFmtId="170" formatCode="General"/>
    <numFmt numFmtId="171" formatCode="yyyy/m/d;@"/>
  </numFmts>
  <fonts count="19">
    <font>
      <sz val="11"/>
      <color rgb="FF000000"/>
      <name val="宋体"/>
      <family val="0"/>
      <charset val="134"/>
    </font>
    <font>
      <sz val="10"/>
      <name val="Arial"/>
      <family val="0"/>
    </font>
    <font>
      <sz val="10"/>
      <name val="Arial"/>
      <family val="0"/>
    </font>
    <font>
      <sz val="10"/>
      <name val="Arial"/>
      <family val="0"/>
    </font>
    <font>
      <sz val="10"/>
      <color rgb="FF000000"/>
      <name val="Arial"/>
      <family val="2"/>
    </font>
    <font>
      <sz val="12"/>
      <name val="宋体"/>
      <family val="0"/>
      <charset val="134"/>
    </font>
    <font>
      <sz val="10"/>
      <name val="Arial"/>
      <family val="2"/>
    </font>
    <font>
      <b val="true"/>
      <sz val="16"/>
      <color rgb="FF000000"/>
      <name val="宋体"/>
      <family val="0"/>
      <charset val="134"/>
    </font>
    <font>
      <b val="true"/>
      <sz val="11"/>
      <color rgb="FF000000"/>
      <name val="宋体"/>
      <family val="0"/>
      <charset val="134"/>
    </font>
    <font>
      <b val="true"/>
      <sz val="11"/>
      <color rgb="FF000000"/>
      <name val="Microsoft YaHei"/>
      <family val="2"/>
      <charset val="134"/>
    </font>
    <font>
      <b val="true"/>
      <sz val="10"/>
      <color rgb="FF000000"/>
      <name val="宋体"/>
      <family val="0"/>
      <charset val="134"/>
    </font>
    <font>
      <b val="true"/>
      <sz val="10"/>
      <color rgb="FF000000"/>
      <name val="Microsoft YaHei"/>
      <family val="2"/>
      <charset val="134"/>
    </font>
    <font>
      <sz val="10"/>
      <color rgb="FF000000"/>
      <name val="Microsoft YaHei"/>
      <family val="2"/>
      <charset val="134"/>
    </font>
    <font>
      <sz val="10"/>
      <name val="宋体"/>
      <family val="0"/>
      <charset val="134"/>
    </font>
    <font>
      <sz val="10"/>
      <name val="Microsoft YaHei"/>
      <family val="2"/>
      <charset val="134"/>
    </font>
    <font>
      <sz val="11"/>
      <color rgb="FFFF0000"/>
      <name val="宋体"/>
      <family val="0"/>
      <charset val="134"/>
    </font>
    <font>
      <sz val="10"/>
      <color rgb="FF000000"/>
      <name val="宋体"/>
      <family val="0"/>
      <charset val="134"/>
    </font>
    <font>
      <sz val="10"/>
      <color rgb="FFFF0000"/>
      <name val="Microsoft YaHei"/>
      <family val="2"/>
      <charset val="134"/>
    </font>
    <font>
      <sz val="11"/>
      <name val="宋体"/>
      <family val="0"/>
      <charset val="134"/>
    </font>
  </fonts>
  <fills count="4">
    <fill>
      <patternFill patternType="none"/>
    </fill>
    <fill>
      <patternFill patternType="gray125"/>
    </fill>
    <fill>
      <patternFill patternType="solid">
        <fgColor rgb="FFFFFFCC"/>
        <bgColor rgb="FFFFFFFF"/>
      </patternFill>
    </fill>
    <fill>
      <patternFill patternType="solid">
        <fgColor rgb="FFFFFF00"/>
        <bgColor rgb="FFFFFF00"/>
      </patternFill>
    </fill>
  </fills>
  <borders count="6">
    <border diagonalUp="false" diagonalDown="false">
      <left/>
      <right/>
      <top/>
      <bottom/>
      <diagonal/>
    </border>
    <border diagonalUp="false" diagonalDown="false">
      <left style="thin"/>
      <right style="thin"/>
      <top style="thin"/>
      <bottom style="thin"/>
      <diagonal/>
    </border>
    <border diagonalUp="false" diagonalDown="false">
      <left style="thin"/>
      <right style="thin"/>
      <top style="thin"/>
      <bottom/>
      <diagonal/>
    </border>
    <border diagonalUp="false" diagonalDown="false">
      <left style="thin"/>
      <right/>
      <top style="thin"/>
      <bottom style="thin"/>
      <diagonal/>
    </border>
    <border diagonalUp="false" diagonalDown="false">
      <left/>
      <right style="thin"/>
      <top style="thin"/>
      <bottom style="thin"/>
      <diagonal/>
    </border>
    <border diagonalUp="false" diagonalDown="false">
      <left/>
      <right/>
      <top style="thin"/>
      <bottom style="thin"/>
      <diagonal/>
    </border>
  </borders>
  <cellStyleXfs count="27">
    <xf numFmtId="164" fontId="0" fillId="0" borderId="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0" fontId="1" fillId="0" borderId="0" applyFont="true" applyBorder="false" applyAlignment="false" applyProtection="false"/>
    <xf numFmtId="0" fontId="1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43" fontId="1" fillId="0" borderId="0" applyFont="true" applyBorder="false" applyAlignment="false" applyProtection="false"/>
    <xf numFmtId="41" fontId="1" fillId="0" borderId="0" applyFont="true" applyBorder="false" applyAlignment="false" applyProtection="false"/>
    <xf numFmtId="44" fontId="1" fillId="0" borderId="0" applyFont="true" applyBorder="false" applyAlignment="false" applyProtection="false"/>
    <xf numFmtId="42" fontId="1" fillId="0" borderId="0" applyFont="true" applyBorder="false" applyAlignment="false" applyProtection="false"/>
    <xf numFmtId="9" fontId="1" fillId="0" borderId="0" applyFont="true" applyBorder="false" applyAlignment="false" applyProtection="false"/>
    <xf numFmtId="164" fontId="0" fillId="0" borderId="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164" fontId="4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0" fillId="0" borderId="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165" fontId="5" fillId="0" borderId="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164" fontId="5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5" fontId="5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6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</cellStyleXfs>
  <cellXfs count="46">
    <xf numFmtId="164" fontId="0" fillId="0" borderId="0" xfId="0" applyFont="false" applyBorder="false" applyAlignment="false" applyProtection="false">
      <alignment horizontal="general" vertical="center" textRotation="0" wrapText="false" indent="0" shrinkToFit="false"/>
      <protection locked="true" hidden="false"/>
    </xf>
    <xf numFmtId="164" fontId="0" fillId="0" borderId="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6" fontId="0" fillId="0" borderId="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0" fillId="0" borderId="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0" fillId="0" borderId="0" xfId="0" applyFont="true" applyBorder="false" applyAlignment="true" applyProtection="false">
      <alignment horizontal="center" vertical="center" textRotation="0" wrapText="true" indent="0" shrinkToFit="false"/>
      <protection locked="true" hidden="false"/>
    </xf>
    <xf numFmtId="164" fontId="0" fillId="0" borderId="0" xfId="0" applyFont="false" applyBorder="false" applyAlignment="true" applyProtection="false">
      <alignment horizontal="center" vertical="center" textRotation="0" wrapText="true" indent="0" shrinkToFit="false"/>
      <protection locked="true" hidden="false"/>
    </xf>
    <xf numFmtId="168" fontId="7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0" fillId="0" borderId="0" xfId="0" applyFont="true" applyBorder="false" applyAlignment="true" applyProtection="false">
      <alignment horizontal="center" vertical="center" textRotation="0" wrapText="true" indent="0" shrinkToFit="false"/>
      <protection locked="true" hidden="false"/>
    </xf>
    <xf numFmtId="164" fontId="8" fillId="2" borderId="1" xfId="0" applyFont="true" applyBorder="true" applyAlignment="true" applyProtection="false">
      <alignment horizontal="left" vertical="center" textRotation="0" wrapText="true" indent="0" shrinkToFit="false"/>
      <protection locked="true" hidden="false"/>
    </xf>
    <xf numFmtId="169" fontId="8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9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8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0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1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70" fontId="9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6" fontId="8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8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2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3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8" fontId="12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12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71" fontId="0" fillId="0" borderId="1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12" fillId="0" borderId="1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4" fontId="15" fillId="0" borderId="0" xfId="0" applyFont="true" applyBorder="false" applyAlignment="true" applyProtection="false">
      <alignment horizontal="center" vertical="center" textRotation="0" wrapText="true" indent="0" shrinkToFit="false"/>
      <protection locked="true" hidden="false"/>
    </xf>
    <xf numFmtId="168" fontId="16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0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8" fontId="17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16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2" fillId="0" borderId="2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8" fontId="12" fillId="3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8" fontId="12" fillId="0" borderId="3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2" fillId="0" borderId="4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6" fontId="0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70" fontId="12" fillId="0" borderId="5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8" fontId="12" fillId="0" borderId="4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2" fillId="0" borderId="3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12" fillId="0" borderId="4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0" fillId="0" borderId="5" xfId="0" applyFont="false" applyBorder="true" applyAlignment="false" applyProtection="false">
      <alignment horizontal="general" vertical="center" textRotation="0" wrapText="false" indent="0" shrinkToFit="false"/>
      <protection locked="true" hidden="false"/>
    </xf>
    <xf numFmtId="164" fontId="0" fillId="0" borderId="4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0" fillId="0" borderId="3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0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70" fontId="0" fillId="0" borderId="1" xfId="0" applyFont="false" applyBorder="true" applyAlignment="false" applyProtection="false">
      <alignment horizontal="general" vertical="center" textRotation="0" wrapText="false" indent="0" shrinkToFit="false"/>
      <protection locked="true" hidden="false"/>
    </xf>
    <xf numFmtId="164" fontId="15" fillId="0" borderId="2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4" fontId="18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0" fillId="0" borderId="1" xfId="0" applyFont="false" applyBorder="true" applyAlignment="true" applyProtection="false">
      <alignment horizontal="center" vertical="center" textRotation="0" wrapText="true" indent="0" shrinkToFit="false"/>
      <protection locked="true" hidden="false"/>
    </xf>
    <xf numFmtId="170" fontId="0" fillId="0" borderId="0" xfId="0" applyFont="false" applyBorder="false" applyAlignment="false" applyProtection="false">
      <alignment horizontal="general" vertical="center" textRotation="0" wrapText="false" indent="0" shrinkToFit="false"/>
      <protection locked="true" hidden="false"/>
    </xf>
  </cellXfs>
  <cellStyles count="13">
    <cellStyle name="Normal" xfId="0" builtinId="0"/>
    <cellStyle name="Comma" xfId="15" builtinId="3"/>
    <cellStyle name="Comma [0]" xfId="16" builtinId="6"/>
    <cellStyle name="Currency" xfId="17" builtinId="4"/>
    <cellStyle name="Currency [0]" xfId="18" builtinId="7"/>
    <cellStyle name="Percent" xfId="19" builtinId="5"/>
    <cellStyle name="Normal 2" xfId="20"/>
    <cellStyle name="Normal_Sheet1" xfId="21"/>
    <cellStyle name="常规 17" xfId="22"/>
    <cellStyle name="常规 2" xfId="23"/>
    <cellStyle name="常规 5" xfId="24"/>
    <cellStyle name="常规 8" xfId="25"/>
    <cellStyle name="常规_Q7-Q9 MBI 4000 出口委托单模板(Q7Q9)" xfId="26"/>
  </cellStyles>
  <dxfs count="5">
    <dxf>
      <fill>
        <patternFill patternType="solid">
          <fgColor rgb="FFFFFFCC"/>
        </patternFill>
      </fill>
    </dxf>
    <dxf>
      <fill>
        <patternFill patternType="solid">
          <fgColor rgb="00FFFFFF"/>
        </patternFill>
      </fill>
    </dxf>
    <dxf>
      <fill>
        <patternFill patternType="solid">
          <fgColor rgb="FF000000"/>
          <bgColor rgb="FFFFFFFF"/>
        </patternFill>
      </fill>
    </dxf>
    <dxf>
      <fill>
        <patternFill patternType="solid">
          <fgColor rgb="FFFFFF00"/>
        </patternFill>
      </fill>
    </dxf>
    <dxf>
      <fill>
        <patternFill patternType="solid">
          <fgColor rgb="FFFF0000"/>
        </patternFill>
      </fill>
    </dxf>
  </dxfs>
</styleSheet>
</file>

<file path=xl/_rels/workbook.xml.rels><?xml version="1.0" encoding="UTF-8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worksheet" Target="worksheets/sheet1.xml"/><Relationship Id="rId3" Type="http://schemas.openxmlformats.org/officeDocument/2006/relationships/worksheet" Target="worksheets/sheet2.xml"/><Relationship Id="rId4" Type="http://schemas.openxmlformats.org/officeDocument/2006/relationships/sharedStrings" Target="sharedStrings.xml"/>
</Relationships>
</file>

<file path=xl/drawings/_rels/drawing1.xml.rels><?xml version="1.0" encoding="UTF-8"?>
<Relationships xmlns="http://schemas.openxmlformats.org/package/2006/relationships"><Relationship Id="rId1" Type="http://schemas.openxmlformats.org/officeDocument/2006/relationships/image" Target="../media/image1.png"/><Relationship Id="rId2" Type="http://schemas.openxmlformats.org/officeDocument/2006/relationships/image" Target="../media/image2.png"/><Relationship Id="rId3" Type="http://schemas.openxmlformats.org/officeDocument/2006/relationships/image" Target="../media/image3.png"/><Relationship Id="rId4" Type="http://schemas.openxmlformats.org/officeDocument/2006/relationships/image" Target="../media/image4.png"/><Relationship Id="rId5" Type="http://schemas.openxmlformats.org/officeDocument/2006/relationships/image" Target="../media/image5.png"/><Relationship Id="rId6" Type="http://schemas.openxmlformats.org/officeDocument/2006/relationships/image" Target="../media/image6.png"/><Relationship Id="rId7" Type="http://schemas.openxmlformats.org/officeDocument/2006/relationships/image" Target="../media/image7.png"/><Relationship Id="rId8" Type="http://schemas.openxmlformats.org/officeDocument/2006/relationships/image" Target="../media/image8.png"/><Relationship Id="rId9" Type="http://schemas.openxmlformats.org/officeDocument/2006/relationships/image" Target="../media/image9.png"/><Relationship Id="rId10" Type="http://schemas.openxmlformats.org/officeDocument/2006/relationships/image" Target="../media/image10.png"/><Relationship Id="rId11" Type="http://schemas.openxmlformats.org/officeDocument/2006/relationships/image" Target="../media/image11.png"/><Relationship Id="rId12" Type="http://schemas.openxmlformats.org/officeDocument/2006/relationships/image" Target="../media/image12.png"/><Relationship Id="rId13" Type="http://schemas.openxmlformats.org/officeDocument/2006/relationships/image" Target="../media/image13.png"/><Relationship Id="rId14" Type="http://schemas.openxmlformats.org/officeDocument/2006/relationships/image" Target="../media/image14.png"/><Relationship Id="rId15" Type="http://schemas.openxmlformats.org/officeDocument/2006/relationships/image" Target="../media/image15.png"/><Relationship Id="rId16" Type="http://schemas.openxmlformats.org/officeDocument/2006/relationships/image" Target="../media/image16.png"/><Relationship Id="rId17" Type="http://schemas.openxmlformats.org/officeDocument/2006/relationships/image" Target="../media/image17.png"/><Relationship Id="rId18" Type="http://schemas.openxmlformats.org/officeDocument/2006/relationships/image" Target="../media/image18.png"/><Relationship Id="rId19" Type="http://schemas.openxmlformats.org/officeDocument/2006/relationships/image" Target="../media/image19.png"/><Relationship Id="rId20" Type="http://schemas.openxmlformats.org/officeDocument/2006/relationships/image" Target="../media/image20.png"/><Relationship Id="rId21" Type="http://schemas.openxmlformats.org/officeDocument/2006/relationships/image" Target="../media/image21.png"/><Relationship Id="rId22" Type="http://schemas.openxmlformats.org/officeDocument/2006/relationships/image" Target="../media/image22.png"/><Relationship Id="rId23" Type="http://schemas.openxmlformats.org/officeDocument/2006/relationships/image" Target="../media/image23.png"/><Relationship Id="rId24" Type="http://schemas.openxmlformats.org/officeDocument/2006/relationships/image" Target="../media/image24.png"/><Relationship Id="rId25" Type="http://schemas.openxmlformats.org/officeDocument/2006/relationships/image" Target="../media/image25.png"/><Relationship Id="rId26" Type="http://schemas.openxmlformats.org/officeDocument/2006/relationships/image" Target="../media/image26.png"/><Relationship Id="rId27" Type="http://schemas.openxmlformats.org/officeDocument/2006/relationships/image" Target="../media/image27.png"/><Relationship Id="rId28" Type="http://schemas.openxmlformats.org/officeDocument/2006/relationships/image" Target="../media/image28.png"/><Relationship Id="rId29" Type="http://schemas.openxmlformats.org/officeDocument/2006/relationships/image" Target="../media/image29.png"/><Relationship Id="rId30" Type="http://schemas.openxmlformats.org/officeDocument/2006/relationships/image" Target="../media/image30.png"/><Relationship Id="rId31" Type="http://schemas.openxmlformats.org/officeDocument/2006/relationships/image" Target="../media/image31.png"/><Relationship Id="rId32" Type="http://schemas.openxmlformats.org/officeDocument/2006/relationships/image" Target="../media/image32.png"/><Relationship Id="rId33" Type="http://schemas.openxmlformats.org/officeDocument/2006/relationships/image" Target="../media/image33.png"/><Relationship Id="rId34" Type="http://schemas.openxmlformats.org/officeDocument/2006/relationships/image" Target="../media/image34.png"/>
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16</xdr:col>
      <xdr:colOff>215280</xdr:colOff>
      <xdr:row>43</xdr:row>
      <xdr:rowOff>18000</xdr:rowOff>
    </xdr:from>
    <xdr:to>
      <xdr:col>16</xdr:col>
      <xdr:colOff>805680</xdr:colOff>
      <xdr:row>43</xdr:row>
      <xdr:rowOff>379800</xdr:rowOff>
    </xdr:to>
    <xdr:pic>
      <xdr:nvPicPr>
        <xdr:cNvPr id="0" name="ID_13637BC7AC3042C7A385D7F58A3E01E5" descr=""/>
        <xdr:cNvPicPr/>
      </xdr:nvPicPr>
      <xdr:blipFill>
        <a:blip r:embed="rId1"/>
        <a:stretch/>
      </xdr:blipFill>
      <xdr:spPr>
        <a:xfrm>
          <a:off x="14959440" y="22532040"/>
          <a:ext cx="590400" cy="3618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416880</xdr:colOff>
      <xdr:row>35</xdr:row>
      <xdr:rowOff>18360</xdr:rowOff>
    </xdr:from>
    <xdr:to>
      <xdr:col>16</xdr:col>
      <xdr:colOff>603720</xdr:colOff>
      <xdr:row>35</xdr:row>
      <xdr:rowOff>380520</xdr:rowOff>
    </xdr:to>
    <xdr:pic>
      <xdr:nvPicPr>
        <xdr:cNvPr id="1" name="ID_286BE586543A4463BCC829F49795A097" descr=""/>
        <xdr:cNvPicPr/>
      </xdr:nvPicPr>
      <xdr:blipFill>
        <a:blip r:embed="rId2"/>
        <a:stretch/>
      </xdr:blipFill>
      <xdr:spPr>
        <a:xfrm>
          <a:off x="15161040" y="17287200"/>
          <a:ext cx="186840" cy="362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416880</xdr:colOff>
      <xdr:row>65</xdr:row>
      <xdr:rowOff>18360</xdr:rowOff>
    </xdr:from>
    <xdr:to>
      <xdr:col>16</xdr:col>
      <xdr:colOff>603720</xdr:colOff>
      <xdr:row>65</xdr:row>
      <xdr:rowOff>380520</xdr:rowOff>
    </xdr:to>
    <xdr:pic>
      <xdr:nvPicPr>
        <xdr:cNvPr id="2" name="ID_68C8761FC0CA4C07A1C0B2C8495C40CE" descr=""/>
        <xdr:cNvPicPr/>
      </xdr:nvPicPr>
      <xdr:blipFill>
        <a:blip r:embed="rId3"/>
        <a:stretch/>
      </xdr:blipFill>
      <xdr:spPr>
        <a:xfrm>
          <a:off x="15161040" y="33251040"/>
          <a:ext cx="186840" cy="362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416880</xdr:colOff>
      <xdr:row>51</xdr:row>
      <xdr:rowOff>17640</xdr:rowOff>
    </xdr:from>
    <xdr:to>
      <xdr:col>16</xdr:col>
      <xdr:colOff>603720</xdr:colOff>
      <xdr:row>51</xdr:row>
      <xdr:rowOff>380520</xdr:rowOff>
    </xdr:to>
    <xdr:pic>
      <xdr:nvPicPr>
        <xdr:cNvPr id="3" name="ID_B94848EB0D394AC99D0F66B38647D5C1" descr=""/>
        <xdr:cNvPicPr/>
      </xdr:nvPicPr>
      <xdr:blipFill>
        <a:blip r:embed="rId4"/>
        <a:stretch/>
      </xdr:blipFill>
      <xdr:spPr>
        <a:xfrm>
          <a:off x="15161040" y="26151120"/>
          <a:ext cx="186840" cy="362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17</xdr:col>
      <xdr:colOff>215640</xdr:colOff>
      <xdr:row>10</xdr:row>
      <xdr:rowOff>18360</xdr:rowOff>
    </xdr:from>
    <xdr:to>
      <xdr:col>17</xdr:col>
      <xdr:colOff>805680</xdr:colOff>
      <xdr:row>10</xdr:row>
      <xdr:rowOff>380520</xdr:rowOff>
    </xdr:to>
    <xdr:pic>
      <xdr:nvPicPr>
        <xdr:cNvPr id="4" name="ID_91EC296B46E54712B05920FC39CE33E0" descr=""/>
        <xdr:cNvPicPr/>
      </xdr:nvPicPr>
      <xdr:blipFill>
        <a:blip r:embed="rId5"/>
        <a:stretch/>
      </xdr:blipFill>
      <xdr:spPr>
        <a:xfrm>
          <a:off x="15971760" y="4269600"/>
          <a:ext cx="590040" cy="362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416880</xdr:colOff>
      <xdr:row>10</xdr:row>
      <xdr:rowOff>18360</xdr:rowOff>
    </xdr:from>
    <xdr:to>
      <xdr:col>16</xdr:col>
      <xdr:colOff>603720</xdr:colOff>
      <xdr:row>10</xdr:row>
      <xdr:rowOff>380520</xdr:rowOff>
    </xdr:to>
    <xdr:pic>
      <xdr:nvPicPr>
        <xdr:cNvPr id="5" name="ID_65F6E510DB224A428529AEC09DACF645" descr=""/>
        <xdr:cNvPicPr/>
      </xdr:nvPicPr>
      <xdr:blipFill>
        <a:blip r:embed="rId6"/>
        <a:stretch/>
      </xdr:blipFill>
      <xdr:spPr>
        <a:xfrm>
          <a:off x="15161040" y="4269600"/>
          <a:ext cx="186840" cy="362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128520</xdr:colOff>
      <xdr:row>24</xdr:row>
      <xdr:rowOff>38520</xdr:rowOff>
    </xdr:from>
    <xdr:to>
      <xdr:col>16</xdr:col>
      <xdr:colOff>718560</xdr:colOff>
      <xdr:row>24</xdr:row>
      <xdr:rowOff>400680</xdr:rowOff>
    </xdr:to>
    <xdr:pic>
      <xdr:nvPicPr>
        <xdr:cNvPr id="6" name="ID_A70EA454652A41C69082058498E37CE4" descr=""/>
        <xdr:cNvPicPr/>
      </xdr:nvPicPr>
      <xdr:blipFill>
        <a:blip r:embed="rId7"/>
        <a:stretch/>
      </xdr:blipFill>
      <xdr:spPr>
        <a:xfrm>
          <a:off x="14872680" y="11579760"/>
          <a:ext cx="590040" cy="362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17</xdr:col>
      <xdr:colOff>215640</xdr:colOff>
      <xdr:row>24</xdr:row>
      <xdr:rowOff>18360</xdr:rowOff>
    </xdr:from>
    <xdr:to>
      <xdr:col>17</xdr:col>
      <xdr:colOff>805680</xdr:colOff>
      <xdr:row>24</xdr:row>
      <xdr:rowOff>380160</xdr:rowOff>
    </xdr:to>
    <xdr:pic>
      <xdr:nvPicPr>
        <xdr:cNvPr id="7" name="ID_BB890D8169CA4E5E9B73568E042D75C7" descr=""/>
        <xdr:cNvPicPr/>
      </xdr:nvPicPr>
      <xdr:blipFill>
        <a:blip r:embed="rId8"/>
        <a:stretch/>
      </xdr:blipFill>
      <xdr:spPr>
        <a:xfrm>
          <a:off x="15971760" y="11559600"/>
          <a:ext cx="590040" cy="3618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119520</xdr:colOff>
      <xdr:row>7</xdr:row>
      <xdr:rowOff>380520</xdr:rowOff>
    </xdr:from>
    <xdr:to>
      <xdr:col>16</xdr:col>
      <xdr:colOff>709560</xdr:colOff>
      <xdr:row>8</xdr:row>
      <xdr:rowOff>221760</xdr:rowOff>
    </xdr:to>
    <xdr:pic>
      <xdr:nvPicPr>
        <xdr:cNvPr id="8" name="ID_82125F92BAB7419D813A66655443018D" descr=""/>
        <xdr:cNvPicPr/>
      </xdr:nvPicPr>
      <xdr:blipFill>
        <a:blip r:embed="rId9"/>
        <a:stretch/>
      </xdr:blipFill>
      <xdr:spPr>
        <a:xfrm>
          <a:off x="14863680" y="3069720"/>
          <a:ext cx="590040" cy="3618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416880</xdr:colOff>
      <xdr:row>22</xdr:row>
      <xdr:rowOff>18360</xdr:rowOff>
    </xdr:from>
    <xdr:to>
      <xdr:col>16</xdr:col>
      <xdr:colOff>603720</xdr:colOff>
      <xdr:row>22</xdr:row>
      <xdr:rowOff>380160</xdr:rowOff>
    </xdr:to>
    <xdr:pic>
      <xdr:nvPicPr>
        <xdr:cNvPr id="9" name="ID_91EDFF369DB4441D8781FAB61D50BDFB" descr=""/>
        <xdr:cNvPicPr/>
      </xdr:nvPicPr>
      <xdr:blipFill>
        <a:blip r:embed="rId10"/>
        <a:stretch/>
      </xdr:blipFill>
      <xdr:spPr>
        <a:xfrm>
          <a:off x="15161040" y="10518120"/>
          <a:ext cx="186840" cy="3618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416880</xdr:colOff>
      <xdr:row>50</xdr:row>
      <xdr:rowOff>17640</xdr:rowOff>
    </xdr:from>
    <xdr:to>
      <xdr:col>16</xdr:col>
      <xdr:colOff>603720</xdr:colOff>
      <xdr:row>50</xdr:row>
      <xdr:rowOff>380520</xdr:rowOff>
    </xdr:to>
    <xdr:pic>
      <xdr:nvPicPr>
        <xdr:cNvPr id="10" name="ID_5CB2E5A2F10048DFB1ACA06BD510C445" descr=""/>
        <xdr:cNvPicPr/>
      </xdr:nvPicPr>
      <xdr:blipFill>
        <a:blip r:embed="rId11"/>
        <a:stretch/>
      </xdr:blipFill>
      <xdr:spPr>
        <a:xfrm>
          <a:off x="15161040" y="25693920"/>
          <a:ext cx="186840" cy="362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115560</xdr:colOff>
      <xdr:row>39</xdr:row>
      <xdr:rowOff>19440</xdr:rowOff>
    </xdr:from>
    <xdr:to>
      <xdr:col>16</xdr:col>
      <xdr:colOff>435960</xdr:colOff>
      <xdr:row>39</xdr:row>
      <xdr:rowOff>505440</xdr:rowOff>
    </xdr:to>
    <xdr:pic>
      <xdr:nvPicPr>
        <xdr:cNvPr id="11" name="ID_9B5F79366564456C89631662F0F1A9EF" descr=""/>
        <xdr:cNvPicPr/>
      </xdr:nvPicPr>
      <xdr:blipFill>
        <a:blip r:embed="rId12"/>
        <a:stretch/>
      </xdr:blipFill>
      <xdr:spPr>
        <a:xfrm>
          <a:off x="14859720" y="19574280"/>
          <a:ext cx="320400" cy="4860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533520</xdr:colOff>
      <xdr:row>39</xdr:row>
      <xdr:rowOff>38880</xdr:rowOff>
    </xdr:from>
    <xdr:to>
      <xdr:col>16</xdr:col>
      <xdr:colOff>784800</xdr:colOff>
      <xdr:row>39</xdr:row>
      <xdr:rowOff>524880</xdr:rowOff>
    </xdr:to>
    <xdr:pic>
      <xdr:nvPicPr>
        <xdr:cNvPr id="12" name="ID_3EF7F4FFFFD445558C981D7EEDD78EAF" descr=""/>
        <xdr:cNvPicPr/>
      </xdr:nvPicPr>
      <xdr:blipFill>
        <a:blip r:embed="rId13"/>
        <a:stretch/>
      </xdr:blipFill>
      <xdr:spPr>
        <a:xfrm>
          <a:off x="15277680" y="19593720"/>
          <a:ext cx="251280" cy="4860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17</xdr:col>
      <xdr:colOff>132480</xdr:colOff>
      <xdr:row>38</xdr:row>
      <xdr:rowOff>514800</xdr:rowOff>
    </xdr:from>
    <xdr:to>
      <xdr:col>17</xdr:col>
      <xdr:colOff>505080</xdr:colOff>
      <xdr:row>39</xdr:row>
      <xdr:rowOff>277200</xdr:rowOff>
    </xdr:to>
    <xdr:pic>
      <xdr:nvPicPr>
        <xdr:cNvPr id="13" name="ID_E7E26E3B80E64D8593D330F71F85622F" descr=""/>
        <xdr:cNvPicPr/>
      </xdr:nvPicPr>
      <xdr:blipFill>
        <a:blip r:embed="rId14"/>
        <a:stretch/>
      </xdr:blipFill>
      <xdr:spPr>
        <a:xfrm>
          <a:off x="15888600" y="19345680"/>
          <a:ext cx="372600" cy="4863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17</xdr:col>
      <xdr:colOff>559440</xdr:colOff>
      <xdr:row>38</xdr:row>
      <xdr:rowOff>506160</xdr:rowOff>
    </xdr:from>
    <xdr:to>
      <xdr:col>17</xdr:col>
      <xdr:colOff>889920</xdr:colOff>
      <xdr:row>39</xdr:row>
      <xdr:rowOff>267480</xdr:rowOff>
    </xdr:to>
    <xdr:pic>
      <xdr:nvPicPr>
        <xdr:cNvPr id="14" name="ID_3EE07C6ABBAC422697A6B00A3FADF355" descr=""/>
        <xdr:cNvPicPr/>
      </xdr:nvPicPr>
      <xdr:blipFill>
        <a:blip r:embed="rId15"/>
        <a:stretch/>
      </xdr:blipFill>
      <xdr:spPr>
        <a:xfrm>
          <a:off x="16315560" y="19337040"/>
          <a:ext cx="330480" cy="485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201600</xdr:colOff>
      <xdr:row>41</xdr:row>
      <xdr:rowOff>657000</xdr:rowOff>
    </xdr:from>
    <xdr:to>
      <xdr:col>16</xdr:col>
      <xdr:colOff>452520</xdr:colOff>
      <xdr:row>42</xdr:row>
      <xdr:rowOff>469800</xdr:rowOff>
    </xdr:to>
    <xdr:pic>
      <xdr:nvPicPr>
        <xdr:cNvPr id="15" name="ID_03FEC1F12C144F5F995AC25617789474" descr=""/>
        <xdr:cNvPicPr/>
      </xdr:nvPicPr>
      <xdr:blipFill>
        <a:blip r:embed="rId16"/>
        <a:stretch/>
      </xdr:blipFill>
      <xdr:spPr>
        <a:xfrm>
          <a:off x="14945760" y="21977280"/>
          <a:ext cx="250920" cy="485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385560</xdr:colOff>
      <xdr:row>41</xdr:row>
      <xdr:rowOff>18360</xdr:rowOff>
    </xdr:from>
    <xdr:to>
      <xdr:col>16</xdr:col>
      <xdr:colOff>636480</xdr:colOff>
      <xdr:row>41</xdr:row>
      <xdr:rowOff>504720</xdr:rowOff>
    </xdr:to>
    <xdr:pic>
      <xdr:nvPicPr>
        <xdr:cNvPr id="16" name="ID_ED9BE1B368E042ADA8E5119A39A52988" descr=""/>
        <xdr:cNvPicPr/>
      </xdr:nvPicPr>
      <xdr:blipFill>
        <a:blip r:embed="rId17"/>
        <a:stretch/>
      </xdr:blipFill>
      <xdr:spPr>
        <a:xfrm>
          <a:off x="15129720" y="21338640"/>
          <a:ext cx="250920" cy="4863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79920</xdr:colOff>
      <xdr:row>41</xdr:row>
      <xdr:rowOff>28800</xdr:rowOff>
    </xdr:from>
    <xdr:to>
      <xdr:col>16</xdr:col>
      <xdr:colOff>331200</xdr:colOff>
      <xdr:row>41</xdr:row>
      <xdr:rowOff>515160</xdr:rowOff>
    </xdr:to>
    <xdr:pic>
      <xdr:nvPicPr>
        <xdr:cNvPr id="17" name="ID_6134049C78FA42D78E2E685A1FCDE33D" descr=""/>
        <xdr:cNvPicPr/>
      </xdr:nvPicPr>
      <xdr:blipFill>
        <a:blip r:embed="rId18"/>
        <a:stretch/>
      </xdr:blipFill>
      <xdr:spPr>
        <a:xfrm>
          <a:off x="14824080" y="21349080"/>
          <a:ext cx="251280" cy="4863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18</xdr:col>
      <xdr:colOff>35640</xdr:colOff>
      <xdr:row>39</xdr:row>
      <xdr:rowOff>19440</xdr:rowOff>
    </xdr:from>
    <xdr:to>
      <xdr:col>18</xdr:col>
      <xdr:colOff>287640</xdr:colOff>
      <xdr:row>39</xdr:row>
      <xdr:rowOff>505440</xdr:rowOff>
    </xdr:to>
    <xdr:pic>
      <xdr:nvPicPr>
        <xdr:cNvPr id="18" name="ID_25EB59C0302C4650990A366783F7DA6F" descr=""/>
        <xdr:cNvPicPr/>
      </xdr:nvPicPr>
      <xdr:blipFill>
        <a:blip r:embed="rId19"/>
        <a:stretch/>
      </xdr:blipFill>
      <xdr:spPr>
        <a:xfrm>
          <a:off x="16804080" y="19574280"/>
          <a:ext cx="252000" cy="4860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18</xdr:col>
      <xdr:colOff>411120</xdr:colOff>
      <xdr:row>39</xdr:row>
      <xdr:rowOff>38880</xdr:rowOff>
    </xdr:from>
    <xdr:to>
      <xdr:col>18</xdr:col>
      <xdr:colOff>662400</xdr:colOff>
      <xdr:row>39</xdr:row>
      <xdr:rowOff>524880</xdr:rowOff>
    </xdr:to>
    <xdr:pic>
      <xdr:nvPicPr>
        <xdr:cNvPr id="19" name="ID_4BA333221A9A4A64AB92D4CC2AA5A4E9" descr=""/>
        <xdr:cNvPicPr/>
      </xdr:nvPicPr>
      <xdr:blipFill>
        <a:blip r:embed="rId20"/>
        <a:stretch/>
      </xdr:blipFill>
      <xdr:spPr>
        <a:xfrm>
          <a:off x="17179560" y="19593720"/>
          <a:ext cx="251280" cy="4860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385560</xdr:colOff>
      <xdr:row>38</xdr:row>
      <xdr:rowOff>19800</xdr:rowOff>
    </xdr:from>
    <xdr:to>
      <xdr:col>16</xdr:col>
      <xdr:colOff>636480</xdr:colOff>
      <xdr:row>38</xdr:row>
      <xdr:rowOff>506160</xdr:rowOff>
    </xdr:to>
    <xdr:pic>
      <xdr:nvPicPr>
        <xdr:cNvPr id="20" name="ID_5EF9C34C90DC4C2AB932035BE7648D16" descr=""/>
        <xdr:cNvPicPr/>
      </xdr:nvPicPr>
      <xdr:blipFill>
        <a:blip r:embed="rId21"/>
        <a:stretch/>
      </xdr:blipFill>
      <xdr:spPr>
        <a:xfrm>
          <a:off x="15129720" y="18850680"/>
          <a:ext cx="250920" cy="4863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62280</xdr:colOff>
      <xdr:row>37</xdr:row>
      <xdr:rowOff>486000</xdr:rowOff>
    </xdr:from>
    <xdr:to>
      <xdr:col>16</xdr:col>
      <xdr:colOff>313200</xdr:colOff>
      <xdr:row>38</xdr:row>
      <xdr:rowOff>449640</xdr:rowOff>
    </xdr:to>
    <xdr:pic>
      <xdr:nvPicPr>
        <xdr:cNvPr id="21" name="ID_85309AE88DB547E3B6D660F1ABA2371A" descr=""/>
        <xdr:cNvPicPr/>
      </xdr:nvPicPr>
      <xdr:blipFill>
        <a:blip r:embed="rId22"/>
        <a:stretch/>
      </xdr:blipFill>
      <xdr:spPr>
        <a:xfrm>
          <a:off x="14806440" y="18796320"/>
          <a:ext cx="250920" cy="484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19</xdr:col>
      <xdr:colOff>18720</xdr:colOff>
      <xdr:row>39</xdr:row>
      <xdr:rowOff>38880</xdr:rowOff>
    </xdr:from>
    <xdr:to>
      <xdr:col>19</xdr:col>
      <xdr:colOff>269640</xdr:colOff>
      <xdr:row>39</xdr:row>
      <xdr:rowOff>524880</xdr:rowOff>
    </xdr:to>
    <xdr:pic>
      <xdr:nvPicPr>
        <xdr:cNvPr id="22" name="ID_51BD137820EF4274817CA152DDF4BA7E" descr=""/>
        <xdr:cNvPicPr/>
      </xdr:nvPicPr>
      <xdr:blipFill>
        <a:blip r:embed="rId23"/>
        <a:stretch/>
      </xdr:blipFill>
      <xdr:spPr>
        <a:xfrm>
          <a:off x="17799480" y="19593720"/>
          <a:ext cx="250920" cy="4860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19</xdr:col>
      <xdr:colOff>498240</xdr:colOff>
      <xdr:row>39</xdr:row>
      <xdr:rowOff>19440</xdr:rowOff>
    </xdr:from>
    <xdr:to>
      <xdr:col>19</xdr:col>
      <xdr:colOff>749160</xdr:colOff>
      <xdr:row>39</xdr:row>
      <xdr:rowOff>505440</xdr:rowOff>
    </xdr:to>
    <xdr:pic>
      <xdr:nvPicPr>
        <xdr:cNvPr id="23" name="ID_6E4A917D18DF44339A1C3F5293754984" descr=""/>
        <xdr:cNvPicPr/>
      </xdr:nvPicPr>
      <xdr:blipFill>
        <a:blip r:embed="rId24"/>
        <a:stretch/>
      </xdr:blipFill>
      <xdr:spPr>
        <a:xfrm>
          <a:off x="18279000" y="19574280"/>
          <a:ext cx="250920" cy="4860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20</xdr:col>
      <xdr:colOff>35640</xdr:colOff>
      <xdr:row>39</xdr:row>
      <xdr:rowOff>19440</xdr:rowOff>
    </xdr:from>
    <xdr:to>
      <xdr:col>20</xdr:col>
      <xdr:colOff>270000</xdr:colOff>
      <xdr:row>39</xdr:row>
      <xdr:rowOff>505440</xdr:rowOff>
    </xdr:to>
    <xdr:pic>
      <xdr:nvPicPr>
        <xdr:cNvPr id="24" name="ID_64D38C3662904701874F7A195DD78570" descr=""/>
        <xdr:cNvPicPr/>
      </xdr:nvPicPr>
      <xdr:blipFill>
        <a:blip r:embed="rId25"/>
        <a:stretch/>
      </xdr:blipFill>
      <xdr:spPr>
        <a:xfrm>
          <a:off x="18828360" y="19574280"/>
          <a:ext cx="234360" cy="4860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20</xdr:col>
      <xdr:colOff>385560</xdr:colOff>
      <xdr:row>39</xdr:row>
      <xdr:rowOff>19440</xdr:rowOff>
    </xdr:from>
    <xdr:to>
      <xdr:col>20</xdr:col>
      <xdr:colOff>636840</xdr:colOff>
      <xdr:row>39</xdr:row>
      <xdr:rowOff>505440</xdr:rowOff>
    </xdr:to>
    <xdr:pic>
      <xdr:nvPicPr>
        <xdr:cNvPr id="25" name="ID_C7F7F4E9896C4B48955B0A624DDE2B6A" descr=""/>
        <xdr:cNvPicPr/>
      </xdr:nvPicPr>
      <xdr:blipFill>
        <a:blip r:embed="rId26"/>
        <a:stretch/>
      </xdr:blipFill>
      <xdr:spPr>
        <a:xfrm>
          <a:off x="19178280" y="19574280"/>
          <a:ext cx="251280" cy="4860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20</xdr:col>
      <xdr:colOff>707760</xdr:colOff>
      <xdr:row>39</xdr:row>
      <xdr:rowOff>38880</xdr:rowOff>
    </xdr:from>
    <xdr:to>
      <xdr:col>20</xdr:col>
      <xdr:colOff>959040</xdr:colOff>
      <xdr:row>39</xdr:row>
      <xdr:rowOff>524880</xdr:rowOff>
    </xdr:to>
    <xdr:pic>
      <xdr:nvPicPr>
        <xdr:cNvPr id="26" name="ID_3D788D82D965448BB240EBD512E68DFC" descr=""/>
        <xdr:cNvPicPr/>
      </xdr:nvPicPr>
      <xdr:blipFill>
        <a:blip r:embed="rId27"/>
        <a:stretch/>
      </xdr:blipFill>
      <xdr:spPr>
        <a:xfrm>
          <a:off x="19500480" y="19593720"/>
          <a:ext cx="251280" cy="4860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21</xdr:col>
      <xdr:colOff>9720</xdr:colOff>
      <xdr:row>39</xdr:row>
      <xdr:rowOff>19440</xdr:rowOff>
    </xdr:from>
    <xdr:to>
      <xdr:col>21</xdr:col>
      <xdr:colOff>261000</xdr:colOff>
      <xdr:row>39</xdr:row>
      <xdr:rowOff>505440</xdr:rowOff>
    </xdr:to>
    <xdr:pic>
      <xdr:nvPicPr>
        <xdr:cNvPr id="27" name="ID_C5A21BFF5F9C42569A0731332386C00E" descr=""/>
        <xdr:cNvPicPr/>
      </xdr:nvPicPr>
      <xdr:blipFill>
        <a:blip r:embed="rId28"/>
        <a:stretch/>
      </xdr:blipFill>
      <xdr:spPr>
        <a:xfrm>
          <a:off x="19814760" y="19574280"/>
          <a:ext cx="251280" cy="4860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21</xdr:col>
      <xdr:colOff>541800</xdr:colOff>
      <xdr:row>39</xdr:row>
      <xdr:rowOff>19440</xdr:rowOff>
    </xdr:from>
    <xdr:to>
      <xdr:col>21</xdr:col>
      <xdr:colOff>793800</xdr:colOff>
      <xdr:row>39</xdr:row>
      <xdr:rowOff>505440</xdr:rowOff>
    </xdr:to>
    <xdr:pic>
      <xdr:nvPicPr>
        <xdr:cNvPr id="28" name="ID_DFFD4133E55F49BFA0948110F6E00C25" descr=""/>
        <xdr:cNvPicPr/>
      </xdr:nvPicPr>
      <xdr:blipFill>
        <a:blip r:embed="rId29"/>
        <a:stretch/>
      </xdr:blipFill>
      <xdr:spPr>
        <a:xfrm>
          <a:off x="20346840" y="19574280"/>
          <a:ext cx="252000" cy="4860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22</xdr:col>
      <xdr:colOff>79920</xdr:colOff>
      <xdr:row>39</xdr:row>
      <xdr:rowOff>38880</xdr:rowOff>
    </xdr:from>
    <xdr:to>
      <xdr:col>22</xdr:col>
      <xdr:colOff>330840</xdr:colOff>
      <xdr:row>39</xdr:row>
      <xdr:rowOff>524880</xdr:rowOff>
    </xdr:to>
    <xdr:pic>
      <xdr:nvPicPr>
        <xdr:cNvPr id="29" name="ID_D8BFA995849F4D2DAACCEBCA4F16DCC9" descr=""/>
        <xdr:cNvPicPr/>
      </xdr:nvPicPr>
      <xdr:blipFill>
        <a:blip r:embed="rId30"/>
        <a:stretch/>
      </xdr:blipFill>
      <xdr:spPr>
        <a:xfrm>
          <a:off x="20897280" y="19593720"/>
          <a:ext cx="250920" cy="4860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22</xdr:col>
      <xdr:colOff>385200</xdr:colOff>
      <xdr:row>39</xdr:row>
      <xdr:rowOff>19440</xdr:rowOff>
    </xdr:from>
    <xdr:to>
      <xdr:col>22</xdr:col>
      <xdr:colOff>636480</xdr:colOff>
      <xdr:row>39</xdr:row>
      <xdr:rowOff>505440</xdr:rowOff>
    </xdr:to>
    <xdr:pic>
      <xdr:nvPicPr>
        <xdr:cNvPr id="30" name="ID_CBA1A6A5683544DBB71BCE839CE6EBB4" descr=""/>
        <xdr:cNvPicPr/>
      </xdr:nvPicPr>
      <xdr:blipFill>
        <a:blip r:embed="rId31"/>
        <a:stretch/>
      </xdr:blipFill>
      <xdr:spPr>
        <a:xfrm>
          <a:off x="21202560" y="19574280"/>
          <a:ext cx="251280" cy="4860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22</xdr:col>
      <xdr:colOff>638280</xdr:colOff>
      <xdr:row>39</xdr:row>
      <xdr:rowOff>19440</xdr:rowOff>
    </xdr:from>
    <xdr:to>
      <xdr:col>22</xdr:col>
      <xdr:colOff>889560</xdr:colOff>
      <xdr:row>39</xdr:row>
      <xdr:rowOff>505440</xdr:rowOff>
    </xdr:to>
    <xdr:pic>
      <xdr:nvPicPr>
        <xdr:cNvPr id="31" name="ID_FCF96CB135A9433097BB5C61EBAE024A" descr=""/>
        <xdr:cNvPicPr/>
      </xdr:nvPicPr>
      <xdr:blipFill>
        <a:blip r:embed="rId32"/>
        <a:stretch/>
      </xdr:blipFill>
      <xdr:spPr>
        <a:xfrm>
          <a:off x="21455640" y="19574280"/>
          <a:ext cx="251280" cy="4860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568440</xdr:colOff>
      <xdr:row>41</xdr:row>
      <xdr:rowOff>667800</xdr:rowOff>
    </xdr:from>
    <xdr:to>
      <xdr:col>16</xdr:col>
      <xdr:colOff>819360</xdr:colOff>
      <xdr:row>42</xdr:row>
      <xdr:rowOff>480240</xdr:rowOff>
    </xdr:to>
    <xdr:pic>
      <xdr:nvPicPr>
        <xdr:cNvPr id="32" name="ID_FF83E0B9121547CAA8FC4E5A8DD81E4F" descr=""/>
        <xdr:cNvPicPr/>
      </xdr:nvPicPr>
      <xdr:blipFill>
        <a:blip r:embed="rId33"/>
        <a:stretch/>
      </xdr:blipFill>
      <xdr:spPr>
        <a:xfrm>
          <a:off x="15312600" y="21988080"/>
          <a:ext cx="250920" cy="485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385560</xdr:colOff>
      <xdr:row>40</xdr:row>
      <xdr:rowOff>18360</xdr:rowOff>
    </xdr:from>
    <xdr:to>
      <xdr:col>16</xdr:col>
      <xdr:colOff>636480</xdr:colOff>
      <xdr:row>40</xdr:row>
      <xdr:rowOff>504360</xdr:rowOff>
    </xdr:to>
    <xdr:pic>
      <xdr:nvPicPr>
        <xdr:cNvPr id="33" name="ID_A77B7064DA2F4BCABEE838CD92FF5E6F" descr=""/>
        <xdr:cNvPicPr/>
      </xdr:nvPicPr>
      <xdr:blipFill>
        <a:blip r:embed="rId34"/>
        <a:stretch/>
      </xdr:blipFill>
      <xdr:spPr>
        <a:xfrm>
          <a:off x="15129720" y="20817720"/>
          <a:ext cx="250920" cy="486000"/>
        </a:xfrm>
        <a:prstGeom prst="rect">
          <a:avLst/>
        </a:prstGeom>
        <a:ln w="0">
          <a:noFill/>
        </a:ln>
      </xdr:spPr>
    </xdr:pic>
    <xdr:clientData/>
  </xdr:twoCellAnchor>
</xdr:wsDr>
</file>

<file path=xl/worksheets/_rels/sheet1.xml.rels><?xml version="1.0" encoding="UTF-8"?>
<Relationships xmlns="http://schemas.openxmlformats.org/package/2006/relationships"><Relationship Id="rId1" Type="http://schemas.openxmlformats.org/officeDocument/2006/relationships/drawing" Target="../drawings/drawing1.xml"/>
</Relationships>
</file>

<file path=xl/worksheets/sheet1.xml><?xml version="1.0" encoding="utf-8"?>
<worksheet xmlns="http://schemas.openxmlformats.org/spreadsheetml/2006/main" xmlns:r="http://schemas.openxmlformats.org/officeDocument/2006/relationships">
  <sheetPr filterMode="false">
    <pageSetUpPr fitToPage="true"/>
  </sheetPr>
  <dimension ref="A1:AB91"/>
  <sheetViews>
    <sheetView showFormulas="false" showGridLines="true" showRowColHeaders="true" showZeros="true" rightToLeft="false" tabSelected="true" showOutlineSymbols="true" defaultGridColor="true" view="normal" topLeftCell="A1" colorId="64" zoomScale="100" zoomScaleNormal="100" zoomScalePageLayoutView="100" workbookViewId="0">
      <pane xSplit="0" ySplit="5" topLeftCell="A40" activePane="bottomLeft" state="frozen"/>
      <selection pane="topLeft" activeCell="A1" activeCellId="0" sqref="A1"/>
      <selection pane="bottomLeft" activeCell="K42" activeCellId="0" sqref="K42"/>
    </sheetView>
  </sheetViews>
  <sheetFormatPr defaultColWidth="8.9921875" defaultRowHeight="45" zeroHeight="false" outlineLevelRow="0" outlineLevelCol="0"/>
  <cols>
    <col collapsed="false" customWidth="false" hidden="false" outlineLevel="0" max="2" min="1" style="1" width="8.94"/>
    <col collapsed="false" customWidth="true" hidden="false" outlineLevel="0" max="3" min="3" style="1" width="26.62"/>
    <col collapsed="false" customWidth="true" hidden="false" outlineLevel="0" max="4" min="4" style="1" width="17.87"/>
    <col collapsed="false" customWidth="true" hidden="false" outlineLevel="0" max="5" min="5" style="1" width="10.12"/>
    <col collapsed="false" customWidth="true" hidden="false" outlineLevel="0" max="6" min="6" style="2" width="13.62"/>
    <col collapsed="false" customWidth="true" hidden="false" outlineLevel="0" max="7" min="7" style="1" width="12.86"/>
    <col collapsed="false" customWidth="false" hidden="false" outlineLevel="0" max="8" min="8" style="1" width="8.94"/>
    <col collapsed="false" customWidth="true" hidden="false" outlineLevel="0" max="9" min="9" style="1" width="10.37"/>
    <col collapsed="false" customWidth="false" hidden="false" outlineLevel="0" max="11" min="10" style="1" width="8.94"/>
    <col collapsed="false" customWidth="true" hidden="false" outlineLevel="0" max="12" min="12" style="1" width="11.12"/>
    <col collapsed="false" customWidth="true" hidden="false" outlineLevel="0" max="13" min="13" style="1" width="13.75"/>
    <col collapsed="false" customWidth="true" hidden="false" outlineLevel="0" max="14" min="14" style="3" width="11.49"/>
    <col collapsed="false" customWidth="true" hidden="false" outlineLevel="0" max="15" min="15" style="4" width="17.62"/>
    <col collapsed="false" customWidth="true" hidden="false" outlineLevel="0" max="16" min="16" style="5" width="20.99"/>
    <col collapsed="false" customWidth="true" hidden="false" outlineLevel="0" max="255" min="17" style="5" width="14.49"/>
  </cols>
  <sheetData>
    <row r="1" s="7" customFormat="true" ht="28.5" hidden="false" customHeight="true" outlineLevel="0" collapsed="false">
      <c r="A1" s="6" t="s">
        <v>0</v>
      </c>
      <c r="B1" s="6"/>
      <c r="C1" s="6"/>
      <c r="D1" s="6"/>
      <c r="E1" s="6"/>
      <c r="F1" s="6"/>
      <c r="G1" s="6"/>
      <c r="H1" s="6"/>
      <c r="I1" s="6"/>
      <c r="J1" s="6"/>
      <c r="K1" s="6"/>
      <c r="L1" s="6"/>
      <c r="M1" s="6"/>
      <c r="N1" s="6"/>
      <c r="O1" s="6"/>
    </row>
    <row r="2" s="7" customFormat="true" ht="28.5" hidden="false" customHeight="true" outlineLevel="0" collapsed="false">
      <c r="A2" s="8" t="s">
        <v>1</v>
      </c>
      <c r="B2" s="8"/>
      <c r="C2" s="8"/>
      <c r="D2" s="8"/>
      <c r="E2" s="8"/>
      <c r="F2" s="8"/>
      <c r="G2" s="8" t="s">
        <v>2</v>
      </c>
      <c r="H2" s="8"/>
      <c r="I2" s="8"/>
      <c r="J2" s="8"/>
      <c r="K2" s="8"/>
      <c r="L2" s="9" t="s">
        <v>3</v>
      </c>
      <c r="M2" s="9"/>
      <c r="N2" s="10" t="s">
        <v>4</v>
      </c>
      <c r="O2" s="10"/>
    </row>
    <row r="3" s="7" customFormat="true" ht="27.75" hidden="false" customHeight="true" outlineLevel="0" collapsed="false">
      <c r="A3" s="8" t="s">
        <v>5</v>
      </c>
      <c r="B3" s="8"/>
      <c r="C3" s="8"/>
      <c r="D3" s="8"/>
      <c r="E3" s="8"/>
      <c r="F3" s="8"/>
      <c r="G3" s="8" t="s">
        <v>6</v>
      </c>
      <c r="H3" s="8"/>
      <c r="I3" s="8"/>
      <c r="J3" s="8"/>
      <c r="K3" s="8"/>
      <c r="L3" s="11" t="s">
        <v>7</v>
      </c>
      <c r="M3" s="11"/>
      <c r="N3" s="10" t="s">
        <v>4</v>
      </c>
      <c r="O3" s="10"/>
    </row>
    <row r="4" s="7" customFormat="true" ht="22.5" hidden="false" customHeight="true" outlineLevel="0" collapsed="false">
      <c r="A4" s="12" t="s">
        <v>8</v>
      </c>
      <c r="B4" s="12"/>
      <c r="C4" s="13" t="s">
        <v>9</v>
      </c>
      <c r="D4" s="12" t="s">
        <v>10</v>
      </c>
      <c r="E4" s="12"/>
      <c r="F4" s="14" t="n">
        <f aca="false">SUM(F5:F541)</f>
        <v>7445</v>
      </c>
      <c r="G4" s="14"/>
      <c r="H4" s="14" t="n">
        <f aca="false">SUM(H5:H541)</f>
        <v>7024</v>
      </c>
      <c r="I4" s="14" t="n">
        <f aca="false">SUM(I5:I541)</f>
        <v>421</v>
      </c>
      <c r="J4" s="14" t="n">
        <f aca="false">SUM(J5:J541)</f>
        <v>0</v>
      </c>
      <c r="K4" s="14" t="n">
        <f aca="false">SUM(K5:K541)</f>
        <v>0</v>
      </c>
      <c r="L4" s="11" t="s">
        <v>11</v>
      </c>
      <c r="M4" s="11"/>
      <c r="N4" s="11" t="s">
        <v>12</v>
      </c>
      <c r="O4" s="11"/>
    </row>
    <row r="5" s="7" customFormat="true" ht="22.5" hidden="false" customHeight="true" outlineLevel="0" collapsed="false">
      <c r="A5" s="11" t="s">
        <v>13</v>
      </c>
      <c r="B5" s="11" t="s">
        <v>14</v>
      </c>
      <c r="C5" s="11" t="s">
        <v>15</v>
      </c>
      <c r="D5" s="15" t="s">
        <v>16</v>
      </c>
      <c r="E5" s="15" t="s">
        <v>17</v>
      </c>
      <c r="F5" s="11" t="s">
        <v>18</v>
      </c>
      <c r="G5" s="11" t="s">
        <v>19</v>
      </c>
      <c r="H5" s="11" t="s">
        <v>20</v>
      </c>
      <c r="I5" s="11" t="s">
        <v>21</v>
      </c>
      <c r="J5" s="11" t="s">
        <v>22</v>
      </c>
      <c r="K5" s="11" t="s">
        <v>23</v>
      </c>
      <c r="L5" s="11" t="s">
        <v>24</v>
      </c>
      <c r="M5" s="16" t="s">
        <v>25</v>
      </c>
      <c r="N5" s="16" t="s">
        <v>26</v>
      </c>
      <c r="O5" s="16" t="s">
        <v>27</v>
      </c>
    </row>
    <row r="6" s="7" customFormat="true" ht="41" hidden="false" customHeight="true" outlineLevel="0" collapsed="false">
      <c r="A6" s="17" t="n">
        <v>1</v>
      </c>
      <c r="B6" s="17" t="str">
        <f aca="false">IF(C6&lt;&gt;"",$N$3,"")</f>
        <v>20260813</v>
      </c>
      <c r="C6" s="18" t="s">
        <v>28</v>
      </c>
      <c r="D6" s="19" t="s">
        <v>29</v>
      </c>
      <c r="E6" s="19"/>
      <c r="F6" s="17" t="n">
        <v>97</v>
      </c>
      <c r="G6" s="17" t="n">
        <v>25</v>
      </c>
      <c r="H6" s="17" t="n">
        <v>97</v>
      </c>
      <c r="I6" s="17"/>
      <c r="J6" s="17"/>
      <c r="K6" s="17"/>
      <c r="L6" s="17" t="n">
        <v>0.22</v>
      </c>
      <c r="M6" s="20" t="s">
        <v>30</v>
      </c>
      <c r="N6" s="21" t="inlineStr">
        <is>
          <t>2029-03-26</t>
        </is>
      </c>
      <c r="O6" s="22" t="s">
        <v>31</v>
      </c>
    </row>
    <row r="7" s="7" customFormat="true" ht="41" hidden="false" customHeight="true" outlineLevel="0" collapsed="false">
      <c r="A7" s="17" t="n">
        <v>2</v>
      </c>
      <c r="B7" s="17" t="str">
        <f aca="false">IF(C8&lt;&gt;"",$N$3,"")</f>
        <v>20260813</v>
      </c>
      <c r="C7" s="18" t="s">
        <v>32</v>
      </c>
      <c r="D7" s="19" t="s">
        <v>33</v>
      </c>
      <c r="E7" s="19"/>
      <c r="F7" s="17" t="n">
        <v>100</v>
      </c>
      <c r="G7" s="17" t="n">
        <v>30</v>
      </c>
      <c r="H7" s="17" t="n">
        <v>89</v>
      </c>
      <c r="I7" s="17" t="n">
        <v>1</v>
      </c>
      <c r="J7" s="17"/>
      <c r="K7" s="17"/>
      <c r="L7" s="17" t="n">
        <v>0.29</v>
      </c>
      <c r="M7" s="20" t="s">
        <v>34</v>
      </c>
      <c r="N7" s="21" t="inlineStr">
        <is>
          <t>2028-12-17</t>
        </is>
      </c>
      <c r="O7" s="22" t="s">
        <v>31</v>
      </c>
      <c r="P7" s="23" t="s">
        <v>35</v>
      </c>
    </row>
    <row r="8" s="7" customFormat="true" ht="41" hidden="false" customHeight="true" outlineLevel="0" collapsed="false">
      <c r="A8" s="17"/>
      <c r="B8" s="17"/>
      <c r="C8" s="18" t="s">
        <v>32</v>
      </c>
      <c r="D8" s="19" t="s">
        <v>33</v>
      </c>
      <c r="E8" s="19"/>
      <c r="F8" s="17"/>
      <c r="G8" s="17"/>
      <c r="H8" s="17" t="n">
        <v>9</v>
      </c>
      <c r="I8" s="17" t="n">
        <v>1</v>
      </c>
      <c r="J8" s="17"/>
      <c r="K8" s="17"/>
      <c r="L8" s="17"/>
      <c r="M8" s="20" t="s">
        <v>36</v>
      </c>
      <c r="N8" s="21" t="inlineStr">
        <is>
          <t>2028-10-22</t>
        </is>
      </c>
      <c r="O8" s="22" t="s">
        <v>31</v>
      </c>
      <c r="P8" s="23" t="s">
        <v>35</v>
      </c>
    </row>
    <row r="9" s="7" customFormat="true" ht="41" hidden="false" customHeight="true" outlineLevel="0" collapsed="false">
      <c r="A9" s="17" t="n">
        <v>3</v>
      </c>
      <c r="B9" s="17" t="str">
        <f aca="false">IF(C9&lt;&gt;"",$N$3,"")</f>
        <v>20260813</v>
      </c>
      <c r="C9" s="24" t="s">
        <v>37</v>
      </c>
      <c r="D9" s="19" t="s">
        <v>38</v>
      </c>
      <c r="E9" s="19"/>
      <c r="F9" s="17" t="n">
        <v>360</v>
      </c>
      <c r="G9" s="17" t="n">
        <v>28</v>
      </c>
      <c r="H9" s="17" t="n">
        <v>279</v>
      </c>
      <c r="I9" s="17" t="n">
        <v>1</v>
      </c>
      <c r="J9" s="17"/>
      <c r="K9" s="17"/>
      <c r="L9" s="17" t="n">
        <v>0.29</v>
      </c>
      <c r="M9" s="20" t="s">
        <v>39</v>
      </c>
      <c r="N9" s="21" t="inlineStr">
        <is>
          <t>2029-04-16</t>
        </is>
      </c>
      <c r="O9" s="22" t="s">
        <v>31</v>
      </c>
      <c r="P9" s="7" t="s">
        <v>40</v>
      </c>
    </row>
    <row r="10" s="7" customFormat="true" ht="41" hidden="false" customHeight="true" outlineLevel="0" collapsed="false">
      <c r="A10" s="17"/>
      <c r="B10" s="17"/>
      <c r="C10" s="24"/>
      <c r="D10" s="24"/>
      <c r="E10" s="19"/>
      <c r="F10" s="17"/>
      <c r="G10" s="17"/>
      <c r="H10" s="17" t="n">
        <f aca="false">79+1</f>
        <v>80</v>
      </c>
      <c r="I10" s="17"/>
      <c r="J10" s="17"/>
      <c r="K10" s="17"/>
      <c r="L10" s="17"/>
      <c r="M10" s="20" t="s">
        <v>41</v>
      </c>
      <c r="N10" s="21" t="inlineStr">
        <is>
          <t>2029-03-26</t>
        </is>
      </c>
      <c r="O10" s="22" t="s">
        <v>31</v>
      </c>
    </row>
    <row r="11" s="7" customFormat="true" ht="41" hidden="false" customHeight="true" outlineLevel="0" collapsed="false">
      <c r="A11" s="17" t="n">
        <v>4</v>
      </c>
      <c r="B11" s="17" t="str">
        <f aca="false">IF(C11&lt;&gt;"",$N$3,"")</f>
        <v>20260813</v>
      </c>
      <c r="C11" s="19" t="s">
        <v>42</v>
      </c>
      <c r="D11" s="19" t="s">
        <v>43</v>
      </c>
      <c r="E11" s="19"/>
      <c r="F11" s="17" t="n">
        <v>167</v>
      </c>
      <c r="G11" s="25"/>
      <c r="H11" s="17" t="n">
        <v>58</v>
      </c>
      <c r="I11" s="17" t="n">
        <f aca="false">1+2</f>
        <v>3</v>
      </c>
      <c r="J11" s="17"/>
      <c r="K11" s="17"/>
      <c r="L11" s="17" t="n">
        <v>0.11</v>
      </c>
      <c r="M11" s="20" t="s">
        <v>44</v>
      </c>
      <c r="N11" s="21" t="inlineStr">
        <is>
          <t>2028-12-31</t>
        </is>
      </c>
      <c r="O11" s="22" t="s">
        <v>45</v>
      </c>
      <c r="P11" s="7" t="s">
        <v>46</v>
      </c>
    </row>
    <row r="12" s="7" customFormat="true" ht="41" hidden="false" customHeight="true" outlineLevel="0" collapsed="false">
      <c r="A12" s="17"/>
      <c r="B12" s="17"/>
      <c r="C12" s="19"/>
      <c r="D12" s="19"/>
      <c r="E12" s="19"/>
      <c r="F12" s="17"/>
      <c r="G12" s="25"/>
      <c r="H12" s="17" t="n">
        <v>105</v>
      </c>
      <c r="I12" s="17" t="n">
        <v>1</v>
      </c>
      <c r="J12" s="17"/>
      <c r="K12" s="17"/>
      <c r="L12" s="17"/>
      <c r="M12" s="20" t="s">
        <v>47</v>
      </c>
      <c r="N12" s="21" t="inlineStr">
        <is>
          <t>2029-01-31</t>
        </is>
      </c>
      <c r="O12" s="22" t="s">
        <v>45</v>
      </c>
      <c r="P12" s="23" t="s">
        <v>48</v>
      </c>
    </row>
    <row r="13" s="7" customFormat="true" ht="41" hidden="false" customHeight="true" outlineLevel="0" collapsed="false">
      <c r="A13" s="17" t="n">
        <v>5</v>
      </c>
      <c r="B13" s="17" t="str">
        <f aca="false">IF(C13&lt;&gt;"",$N$3,"")</f>
        <v>20260813</v>
      </c>
      <c r="C13" s="24" t="s">
        <v>49</v>
      </c>
      <c r="D13" s="19" t="s">
        <v>50</v>
      </c>
      <c r="E13" s="19"/>
      <c r="F13" s="17" t="n">
        <v>60</v>
      </c>
      <c r="G13" s="25"/>
      <c r="H13" s="17" t="n">
        <v>30</v>
      </c>
      <c r="I13" s="17"/>
      <c r="J13" s="17"/>
      <c r="K13" s="17"/>
      <c r="L13" s="17" t="n">
        <v>0.28</v>
      </c>
      <c r="M13" s="20" t="s">
        <v>51</v>
      </c>
      <c r="N13" s="21" t="inlineStr">
        <is>
          <t>2028-10-22</t>
        </is>
      </c>
      <c r="O13" s="22" t="s">
        <v>52</v>
      </c>
    </row>
    <row r="14" s="7" customFormat="true" ht="41" hidden="false" customHeight="true" outlineLevel="0" collapsed="false">
      <c r="A14" s="17"/>
      <c r="B14" s="17"/>
      <c r="C14" s="24"/>
      <c r="D14" s="24"/>
      <c r="E14" s="19"/>
      <c r="F14" s="17"/>
      <c r="G14" s="25"/>
      <c r="H14" s="17" t="n">
        <v>1</v>
      </c>
      <c r="I14" s="17"/>
      <c r="J14" s="17"/>
      <c r="K14" s="17"/>
      <c r="L14" s="17"/>
      <c r="M14" s="20" t="s">
        <v>53</v>
      </c>
      <c r="N14" s="21" t="inlineStr">
        <is>
          <t>2028-12-10</t>
        </is>
      </c>
      <c r="O14" s="22" t="s">
        <v>52</v>
      </c>
    </row>
    <row r="15" s="7" customFormat="true" ht="41" hidden="false" customHeight="true" outlineLevel="0" collapsed="false">
      <c r="A15" s="17"/>
      <c r="B15" s="17"/>
      <c r="C15" s="24"/>
      <c r="D15" s="24"/>
      <c r="E15" s="19"/>
      <c r="F15" s="17"/>
      <c r="G15" s="25"/>
      <c r="H15" s="17" t="n">
        <v>29</v>
      </c>
      <c r="I15" s="17"/>
      <c r="J15" s="17"/>
      <c r="K15" s="17"/>
      <c r="L15" s="17"/>
      <c r="M15" s="20" t="s">
        <v>54</v>
      </c>
      <c r="N15" s="21" t="inlineStr">
        <is>
          <t>2029-01-15</t>
        </is>
      </c>
      <c r="O15" s="22" t="s">
        <v>52</v>
      </c>
    </row>
    <row r="16" s="7" customFormat="true" ht="41" hidden="false" customHeight="true" outlineLevel="0" collapsed="false">
      <c r="A16" s="17" t="n">
        <v>6</v>
      </c>
      <c r="B16" s="17" t="str">
        <f aca="false">IF(C16&lt;&gt;"",$N$3,"")</f>
        <v>20260813</v>
      </c>
      <c r="C16" s="24" t="s">
        <v>55</v>
      </c>
      <c r="D16" s="19" t="s">
        <v>56</v>
      </c>
      <c r="E16" s="19"/>
      <c r="F16" s="17" t="n">
        <v>1020</v>
      </c>
      <c r="G16" s="25" t="n">
        <v>60</v>
      </c>
      <c r="H16" s="17" t="n">
        <f aca="false">59+1</f>
        <v>60</v>
      </c>
      <c r="I16" s="17"/>
      <c r="J16" s="17"/>
      <c r="K16" s="17"/>
      <c r="L16" s="17" t="s">
        <v>57</v>
      </c>
      <c r="M16" s="20" t="s">
        <v>58</v>
      </c>
      <c r="N16" s="21" t="inlineStr">
        <is>
          <t>2028-03-12</t>
        </is>
      </c>
      <c r="O16" s="22" t="s">
        <v>52</v>
      </c>
    </row>
    <row r="17" s="7" customFormat="true" ht="41" hidden="false" customHeight="true" outlineLevel="0" collapsed="false">
      <c r="A17" s="17"/>
      <c r="B17" s="17"/>
      <c r="C17" s="24"/>
      <c r="D17" s="24"/>
      <c r="E17" s="19"/>
      <c r="F17" s="17"/>
      <c r="G17" s="25"/>
      <c r="H17" s="17" t="n">
        <f aca="false">59+1</f>
        <v>60</v>
      </c>
      <c r="I17" s="17"/>
      <c r="J17" s="17"/>
      <c r="K17" s="17"/>
      <c r="L17" s="17"/>
      <c r="M17" s="20" t="s">
        <v>59</v>
      </c>
      <c r="N17" s="21" t="inlineStr">
        <is>
          <t>2028-03-14</t>
        </is>
      </c>
      <c r="O17" s="22" t="s">
        <v>52</v>
      </c>
    </row>
    <row r="18" s="7" customFormat="true" ht="41" hidden="false" customHeight="true" outlineLevel="0" collapsed="false">
      <c r="A18" s="17"/>
      <c r="B18" s="17"/>
      <c r="C18" s="24"/>
      <c r="D18" s="24"/>
      <c r="E18" s="19"/>
      <c r="F18" s="17"/>
      <c r="G18" s="25"/>
      <c r="H18" s="17" t="n">
        <f aca="false">359+1</f>
        <v>360</v>
      </c>
      <c r="I18" s="17"/>
      <c r="J18" s="17"/>
      <c r="K18" s="17"/>
      <c r="L18" s="17"/>
      <c r="M18" s="20" t="s">
        <v>60</v>
      </c>
      <c r="N18" s="21" t="inlineStr">
        <is>
          <t>2028-03-12</t>
        </is>
      </c>
      <c r="O18" s="22" t="s">
        <v>52</v>
      </c>
    </row>
    <row r="19" s="7" customFormat="true" ht="41" hidden="false" customHeight="true" outlineLevel="0" collapsed="false">
      <c r="A19" s="17"/>
      <c r="B19" s="17"/>
      <c r="C19" s="24"/>
      <c r="D19" s="24"/>
      <c r="E19" s="19"/>
      <c r="F19" s="17"/>
      <c r="G19" s="25"/>
      <c r="H19" s="17" t="n">
        <f aca="false">239+1</f>
        <v>240</v>
      </c>
      <c r="I19" s="17"/>
      <c r="J19" s="17"/>
      <c r="K19" s="17"/>
      <c r="L19" s="17"/>
      <c r="M19" s="20" t="s">
        <v>61</v>
      </c>
      <c r="N19" s="21" t="inlineStr">
        <is>
          <t>2028-03-13</t>
        </is>
      </c>
      <c r="O19" s="22" t="s">
        <v>52</v>
      </c>
    </row>
    <row r="20" s="7" customFormat="true" ht="41" hidden="false" customHeight="true" outlineLevel="0" collapsed="false">
      <c r="A20" s="17"/>
      <c r="B20" s="17"/>
      <c r="C20" s="24"/>
      <c r="D20" s="24"/>
      <c r="E20" s="19"/>
      <c r="F20" s="17"/>
      <c r="G20" s="25"/>
      <c r="H20" s="17" t="n">
        <f aca="false">239+1</f>
        <v>240</v>
      </c>
      <c r="I20" s="17"/>
      <c r="J20" s="17"/>
      <c r="K20" s="17"/>
      <c r="L20" s="17"/>
      <c r="M20" s="20" t="s">
        <v>62</v>
      </c>
      <c r="N20" s="21" t="inlineStr">
        <is>
          <t>2028-03-13</t>
        </is>
      </c>
      <c r="O20" s="22" t="s">
        <v>52</v>
      </c>
    </row>
    <row r="21" s="7" customFormat="true" ht="41" hidden="false" customHeight="true" outlineLevel="0" collapsed="false">
      <c r="A21" s="17"/>
      <c r="B21" s="17"/>
      <c r="C21" s="24"/>
      <c r="D21" s="24"/>
      <c r="E21" s="19"/>
      <c r="F21" s="17"/>
      <c r="G21" s="25"/>
      <c r="H21" s="17" t="n">
        <f aca="false">59+1</f>
        <v>60</v>
      </c>
      <c r="I21" s="17"/>
      <c r="J21" s="17"/>
      <c r="K21" s="17"/>
      <c r="L21" s="17"/>
      <c r="M21" s="20" t="s">
        <v>63</v>
      </c>
      <c r="N21" s="21" t="inlineStr">
        <is>
          <t>2028-03-07</t>
        </is>
      </c>
      <c r="O21" s="22" t="s">
        <v>52</v>
      </c>
    </row>
    <row r="22" s="7" customFormat="true" ht="41" hidden="false" customHeight="true" outlineLevel="0" collapsed="false">
      <c r="A22" s="17" t="n">
        <v>7</v>
      </c>
      <c r="B22" s="17" t="str">
        <f aca="false">IF(C22&lt;&gt;"",$N$3,"")</f>
        <v>20260813</v>
      </c>
      <c r="C22" s="24" t="s">
        <v>64</v>
      </c>
      <c r="D22" s="19" t="s">
        <v>65</v>
      </c>
      <c r="E22" s="19"/>
      <c r="F22" s="17" t="n">
        <v>60</v>
      </c>
      <c r="G22" s="25" t="n">
        <v>24</v>
      </c>
      <c r="H22" s="17" t="n">
        <v>49</v>
      </c>
      <c r="I22" s="17" t="n">
        <v>1</v>
      </c>
      <c r="J22" s="17"/>
      <c r="K22" s="17"/>
      <c r="L22" s="17"/>
      <c r="M22" s="20" t="s">
        <v>66</v>
      </c>
      <c r="N22" s="21" t="inlineStr">
        <is>
          <t>2029-03-01</t>
        </is>
      </c>
      <c r="O22" s="22" t="s">
        <v>67</v>
      </c>
      <c r="P22" s="23" t="s">
        <v>68</v>
      </c>
    </row>
    <row r="23" s="7" customFormat="true" ht="41" hidden="false" customHeight="true" outlineLevel="0" collapsed="false">
      <c r="A23" s="17"/>
      <c r="B23" s="17"/>
      <c r="C23" s="24"/>
      <c r="D23" s="24"/>
      <c r="E23" s="19"/>
      <c r="F23" s="17"/>
      <c r="G23" s="25"/>
      <c r="H23" s="17" t="n">
        <v>5</v>
      </c>
      <c r="I23" s="17" t="n">
        <v>1</v>
      </c>
      <c r="J23" s="17"/>
      <c r="K23" s="17"/>
      <c r="L23" s="17"/>
      <c r="M23" s="20" t="s">
        <v>69</v>
      </c>
      <c r="N23" s="21" t="inlineStr">
        <is>
          <t>2029-02-01</t>
        </is>
      </c>
      <c r="O23" s="22" t="s">
        <v>67</v>
      </c>
      <c r="P23" s="23" t="s">
        <v>70</v>
      </c>
    </row>
    <row r="24" s="7" customFormat="true" ht="41" hidden="false" customHeight="true" outlineLevel="0" collapsed="false">
      <c r="A24" s="17"/>
      <c r="B24" s="17"/>
      <c r="C24" s="24"/>
      <c r="D24" s="24"/>
      <c r="E24" s="19"/>
      <c r="F24" s="17"/>
      <c r="G24" s="25"/>
      <c r="H24" s="17" t="n">
        <v>3</v>
      </c>
      <c r="I24" s="17" t="n">
        <v>1</v>
      </c>
      <c r="J24" s="17"/>
      <c r="K24" s="17"/>
      <c r="L24" s="17"/>
      <c r="M24" s="20" t="s">
        <v>71</v>
      </c>
      <c r="N24" s="21" t="inlineStr">
        <is>
          <t>2029-03-01</t>
        </is>
      </c>
      <c r="O24" s="22" t="s">
        <v>67</v>
      </c>
      <c r="P24" s="23" t="s">
        <v>68</v>
      </c>
    </row>
    <row r="25" s="7" customFormat="true" ht="41" hidden="false" customHeight="true" outlineLevel="0" collapsed="false">
      <c r="A25" s="17" t="n">
        <v>8</v>
      </c>
      <c r="B25" s="17" t="str">
        <f aca="false">IF(C25&lt;&gt;"",$N$3,"")</f>
        <v>20260813</v>
      </c>
      <c r="C25" s="24" t="s">
        <v>72</v>
      </c>
      <c r="D25" s="19" t="s">
        <v>73</v>
      </c>
      <c r="E25" s="19"/>
      <c r="F25" s="17" t="n">
        <v>525</v>
      </c>
      <c r="G25" s="25" t="n">
        <v>35</v>
      </c>
      <c r="H25" s="17" t="n">
        <v>453</v>
      </c>
      <c r="I25" s="17" t="n">
        <v>2</v>
      </c>
      <c r="J25" s="17"/>
      <c r="K25" s="17"/>
      <c r="L25" s="17"/>
      <c r="M25" s="20" t="s">
        <v>74</v>
      </c>
      <c r="N25" s="21" t="inlineStr">
        <is>
          <t>2028-06-01</t>
        </is>
      </c>
      <c r="O25" s="22" t="s">
        <v>67</v>
      </c>
      <c r="P25" s="7" t="s">
        <v>75</v>
      </c>
    </row>
    <row r="26" s="7" customFormat="true" ht="41" hidden="false" customHeight="true" outlineLevel="0" collapsed="false">
      <c r="A26" s="17"/>
      <c r="B26" s="17"/>
      <c r="C26" s="24"/>
      <c r="D26" s="24"/>
      <c r="E26" s="19"/>
      <c r="F26" s="17"/>
      <c r="G26" s="25"/>
      <c r="H26" s="17" t="n">
        <v>69</v>
      </c>
      <c r="I26" s="17" t="n">
        <v>1</v>
      </c>
      <c r="J26" s="17"/>
      <c r="K26" s="17"/>
      <c r="L26" s="17"/>
      <c r="M26" s="20" t="s">
        <v>76</v>
      </c>
      <c r="N26" s="21" t="inlineStr">
        <is>
          <t>2028-08-01</t>
        </is>
      </c>
      <c r="O26" s="22" t="s">
        <v>67</v>
      </c>
      <c r="P26" s="23" t="s">
        <v>48</v>
      </c>
    </row>
    <row r="27" s="7" customFormat="true" ht="41" hidden="false" customHeight="true" outlineLevel="0" collapsed="false">
      <c r="A27" s="17" t="n">
        <v>9</v>
      </c>
      <c r="B27" s="17" t="str">
        <f aca="false">IF(C27&lt;&gt;"",$N$3,"")</f>
        <v>20260813</v>
      </c>
      <c r="C27" s="24" t="s">
        <v>77</v>
      </c>
      <c r="D27" s="19" t="s">
        <v>78</v>
      </c>
      <c r="E27" s="19"/>
      <c r="F27" s="17" t="n">
        <v>370</v>
      </c>
      <c r="G27" s="25" t="n">
        <v>63</v>
      </c>
      <c r="H27" s="17" t="n">
        <v>370</v>
      </c>
      <c r="I27" s="25"/>
      <c r="J27" s="17"/>
      <c r="K27" s="17"/>
      <c r="L27" s="17" t="n">
        <v>0.13</v>
      </c>
      <c r="M27" s="20" t="s">
        <v>79</v>
      </c>
      <c r="N27" s="21" t="inlineStr">
        <is>
          <t>2029-02-28</t>
        </is>
      </c>
      <c r="O27" s="22" t="s">
        <v>67</v>
      </c>
    </row>
    <row r="28" s="7" customFormat="true" ht="41" hidden="false" customHeight="true" outlineLevel="0" collapsed="false">
      <c r="A28" s="17" t="n">
        <v>10</v>
      </c>
      <c r="B28" s="17" t="str">
        <f aca="false">IF(C28&lt;&gt;"",$N$3,"")</f>
        <v>20260813</v>
      </c>
      <c r="C28" s="24" t="s">
        <v>80</v>
      </c>
      <c r="D28" s="19" t="s">
        <v>81</v>
      </c>
      <c r="E28" s="19"/>
      <c r="F28" s="17" t="n">
        <v>440</v>
      </c>
      <c r="G28" s="25" t="n">
        <v>20</v>
      </c>
      <c r="H28" s="17" t="n">
        <v>439</v>
      </c>
      <c r="I28" s="25" t="n">
        <v>1</v>
      </c>
      <c r="J28" s="17"/>
      <c r="K28" s="17"/>
      <c r="L28" s="17" t="n">
        <v>0.43</v>
      </c>
      <c r="M28" s="20" t="s">
        <v>82</v>
      </c>
      <c r="N28" s="21" t="inlineStr">
        <is>
          <t>2029-03-25</t>
        </is>
      </c>
      <c r="O28" s="22" t="s">
        <v>83</v>
      </c>
      <c r="P28" s="23" t="s">
        <v>48</v>
      </c>
    </row>
    <row r="29" s="7" customFormat="true" ht="41" hidden="false" customHeight="true" outlineLevel="0" collapsed="false">
      <c r="A29" s="17" t="n">
        <v>11</v>
      </c>
      <c r="B29" s="17" t="str">
        <f aca="false">IF(C29&lt;&gt;"",$N$3,"")</f>
        <v>20260813</v>
      </c>
      <c r="C29" s="24" t="s">
        <v>84</v>
      </c>
      <c r="D29" s="19" t="s">
        <v>85</v>
      </c>
      <c r="E29" s="19"/>
      <c r="F29" s="17" t="n">
        <v>200</v>
      </c>
      <c r="G29" s="25" t="n">
        <v>20</v>
      </c>
      <c r="H29" s="17" t="n">
        <v>199</v>
      </c>
      <c r="I29" s="25" t="n">
        <v>1</v>
      </c>
      <c r="J29" s="17"/>
      <c r="K29" s="17"/>
      <c r="L29" s="17" t="n">
        <v>0.43</v>
      </c>
      <c r="M29" s="20" t="s">
        <v>86</v>
      </c>
      <c r="N29" s="21" t="inlineStr">
        <is>
          <t>2029-03-24</t>
        </is>
      </c>
      <c r="O29" s="22" t="s">
        <v>83</v>
      </c>
      <c r="P29" s="23" t="s">
        <v>48</v>
      </c>
    </row>
    <row r="30" s="7" customFormat="true" ht="41" hidden="false" customHeight="true" outlineLevel="0" collapsed="false">
      <c r="A30" s="17" t="n">
        <v>12</v>
      </c>
      <c r="B30" s="17" t="str">
        <f aca="false">IF(C30&lt;&gt;"",$N$3,"")</f>
        <v>20260813</v>
      </c>
      <c r="C30" s="24" t="s">
        <v>87</v>
      </c>
      <c r="D30" s="19" t="s">
        <v>88</v>
      </c>
      <c r="E30" s="19"/>
      <c r="F30" s="17" t="n">
        <v>100</v>
      </c>
      <c r="G30" s="17" t="n">
        <v>24</v>
      </c>
      <c r="H30" s="17" t="n">
        <v>99</v>
      </c>
      <c r="I30" s="25" t="n">
        <v>1</v>
      </c>
      <c r="J30" s="17"/>
      <c r="K30" s="17"/>
      <c r="L30" s="17" t="n">
        <v>0.32</v>
      </c>
      <c r="M30" s="20" t="s">
        <v>89</v>
      </c>
      <c r="N30" s="21" t="inlineStr">
        <is>
          <t>2028-12-10</t>
        </is>
      </c>
      <c r="O30" s="22" t="s">
        <v>90</v>
      </c>
      <c r="P30" s="23" t="s">
        <v>35</v>
      </c>
    </row>
    <row r="31" s="7" customFormat="true" ht="41" hidden="false" customHeight="true" outlineLevel="0" collapsed="false">
      <c r="A31" s="17" t="n">
        <v>13</v>
      </c>
      <c r="B31" s="17" t="str">
        <f aca="false">IF(C31&lt;&gt;"",$N$3,"")</f>
        <v>20260813</v>
      </c>
      <c r="C31" s="24" t="s">
        <v>91</v>
      </c>
      <c r="D31" s="19" t="s">
        <v>92</v>
      </c>
      <c r="E31" s="19"/>
      <c r="F31" s="17" t="n">
        <v>300</v>
      </c>
      <c r="G31" s="17" t="n">
        <v>42</v>
      </c>
      <c r="H31" s="17" t="n">
        <v>294</v>
      </c>
      <c r="I31" s="25"/>
      <c r="J31" s="17"/>
      <c r="K31" s="17"/>
      <c r="L31" s="17" t="n">
        <v>0.12</v>
      </c>
      <c r="M31" s="20" t="s">
        <v>93</v>
      </c>
      <c r="N31" s="21" t="inlineStr">
        <is>
          <t>2028-07-30</t>
        </is>
      </c>
      <c r="O31" s="22" t="s">
        <v>90</v>
      </c>
    </row>
    <row r="32" s="7" customFormat="true" ht="41" hidden="false" customHeight="true" outlineLevel="0" collapsed="false">
      <c r="A32" s="17"/>
      <c r="B32" s="17"/>
      <c r="C32" s="24"/>
      <c r="D32" s="24"/>
      <c r="E32" s="19"/>
      <c r="F32" s="17"/>
      <c r="G32" s="17"/>
      <c r="H32" s="17" t="n">
        <v>4</v>
      </c>
      <c r="I32" s="25"/>
      <c r="J32" s="17"/>
      <c r="K32" s="17"/>
      <c r="L32" s="17"/>
      <c r="M32" s="20" t="s">
        <v>94</v>
      </c>
      <c r="N32" s="21" t="inlineStr">
        <is>
          <t>2028-10-08</t>
        </is>
      </c>
      <c r="O32" s="22" t="s">
        <v>90</v>
      </c>
    </row>
    <row r="33" s="7" customFormat="true" ht="41" hidden="false" customHeight="true" outlineLevel="0" collapsed="false">
      <c r="A33" s="17"/>
      <c r="B33" s="17"/>
      <c r="C33" s="24"/>
      <c r="D33" s="24"/>
      <c r="E33" s="19"/>
      <c r="F33" s="17"/>
      <c r="G33" s="17"/>
      <c r="H33" s="17" t="n">
        <v>2</v>
      </c>
      <c r="I33" s="25"/>
      <c r="J33" s="17"/>
      <c r="K33" s="17"/>
      <c r="L33" s="17"/>
      <c r="M33" s="20" t="s">
        <v>95</v>
      </c>
      <c r="N33" s="21" t="inlineStr">
        <is>
          <t>2028-12-03</t>
        </is>
      </c>
      <c r="O33" s="22" t="s">
        <v>90</v>
      </c>
    </row>
    <row r="34" s="7" customFormat="true" ht="41" hidden="false" customHeight="true" outlineLevel="0" collapsed="false">
      <c r="A34" s="17" t="n">
        <v>14</v>
      </c>
      <c r="B34" s="17" t="str">
        <f aca="false">IF(C34&lt;&gt;"",$N$3,"")</f>
        <v>20260813</v>
      </c>
      <c r="C34" s="24" t="s">
        <v>96</v>
      </c>
      <c r="D34" s="19" t="s">
        <v>97</v>
      </c>
      <c r="E34" s="19"/>
      <c r="F34" s="17" t="n">
        <v>50</v>
      </c>
      <c r="G34" s="17" t="n">
        <v>6</v>
      </c>
      <c r="H34" s="17" t="n">
        <v>49</v>
      </c>
      <c r="I34" s="25" t="n">
        <v>1</v>
      </c>
      <c r="J34" s="17"/>
      <c r="K34" s="17"/>
      <c r="L34" s="17" t="n">
        <v>0.27</v>
      </c>
      <c r="M34" s="20" t="s">
        <v>98</v>
      </c>
      <c r="N34" s="21" t="inlineStr">
        <is>
          <t>2028-12-31</t>
        </is>
      </c>
      <c r="O34" s="22" t="s">
        <v>90</v>
      </c>
      <c r="P34" s="23" t="s">
        <v>48</v>
      </c>
    </row>
    <row r="35" s="7" customFormat="true" ht="41" hidden="false" customHeight="true" outlineLevel="0" collapsed="false">
      <c r="A35" s="17" t="n">
        <v>15</v>
      </c>
      <c r="B35" s="17" t="str">
        <f aca="false">IF(C35&lt;&gt;"",$N$3,"")</f>
        <v>20260813</v>
      </c>
      <c r="C35" s="24" t="s">
        <v>99</v>
      </c>
      <c r="D35" s="19" t="s">
        <v>100</v>
      </c>
      <c r="E35" s="19"/>
      <c r="F35" s="17" t="n">
        <v>116</v>
      </c>
      <c r="G35" s="17" t="n">
        <v>58</v>
      </c>
      <c r="H35" s="17" t="n">
        <v>115</v>
      </c>
      <c r="I35" s="25" t="n">
        <v>1</v>
      </c>
      <c r="J35" s="17"/>
      <c r="K35" s="17"/>
      <c r="L35" s="17" t="n">
        <v>0.16</v>
      </c>
      <c r="M35" s="20" t="s">
        <v>101</v>
      </c>
      <c r="N35" s="21" t="inlineStr">
        <is>
          <t>2028-08-01</t>
        </is>
      </c>
      <c r="O35" s="22" t="s">
        <v>90</v>
      </c>
      <c r="P35" s="23" t="s">
        <v>48</v>
      </c>
    </row>
    <row r="36" s="7" customFormat="true" ht="41" hidden="false" customHeight="true" outlineLevel="0" collapsed="false">
      <c r="A36" s="17" t="n">
        <v>16</v>
      </c>
      <c r="B36" s="17" t="str">
        <f aca="false">IF(C36&lt;&gt;"",$N$3,"")</f>
        <v>20260813</v>
      </c>
      <c r="C36" s="24" t="s">
        <v>102</v>
      </c>
      <c r="D36" s="19" t="s">
        <v>103</v>
      </c>
      <c r="E36" s="19"/>
      <c r="F36" s="17" t="n">
        <v>500</v>
      </c>
      <c r="G36" s="17" t="n">
        <v>24</v>
      </c>
      <c r="H36" s="17" t="n">
        <v>311</v>
      </c>
      <c r="I36" s="17" t="n">
        <v>1</v>
      </c>
      <c r="J36" s="17"/>
      <c r="K36" s="17"/>
      <c r="L36" s="17" t="n">
        <v>0.25</v>
      </c>
      <c r="M36" s="20" t="s">
        <v>104</v>
      </c>
      <c r="N36" s="21" t="inlineStr">
        <is>
          <t>2029-04-01</t>
        </is>
      </c>
      <c r="O36" s="22" t="s">
        <v>105</v>
      </c>
      <c r="P36" s="23" t="s">
        <v>106</v>
      </c>
    </row>
    <row r="37" s="7" customFormat="true" ht="41" hidden="false" customHeight="true" outlineLevel="0" collapsed="false">
      <c r="A37" s="17"/>
      <c r="B37" s="17"/>
      <c r="C37" s="24"/>
      <c r="D37" s="24"/>
      <c r="E37" s="19"/>
      <c r="F37" s="17"/>
      <c r="G37" s="17"/>
      <c r="H37" s="17" t="n">
        <v>23</v>
      </c>
      <c r="I37" s="17" t="n">
        <v>1</v>
      </c>
      <c r="J37" s="17"/>
      <c r="K37" s="17"/>
      <c r="L37" s="17"/>
      <c r="M37" s="20" t="s">
        <v>107</v>
      </c>
      <c r="N37" s="21" t="inlineStr">
        <is>
          <t>2029-03-01</t>
        </is>
      </c>
      <c r="O37" s="22" t="s">
        <v>105</v>
      </c>
      <c r="P37" s="23" t="s">
        <v>48</v>
      </c>
    </row>
    <row r="38" s="7" customFormat="true" ht="41" hidden="false" customHeight="true" outlineLevel="0" collapsed="false">
      <c r="A38" s="17"/>
      <c r="B38" s="17"/>
      <c r="C38" s="24"/>
      <c r="D38" s="24"/>
      <c r="E38" s="19"/>
      <c r="F38" s="17"/>
      <c r="G38" s="17"/>
      <c r="H38" s="17" t="n">
        <v>163</v>
      </c>
      <c r="I38" s="17" t="n">
        <v>1</v>
      </c>
      <c r="J38" s="17"/>
      <c r="K38" s="17"/>
      <c r="L38" s="17"/>
      <c r="M38" s="20" t="s">
        <v>108</v>
      </c>
      <c r="N38" s="21" t="inlineStr">
        <is>
          <t>2029-03-01</t>
        </is>
      </c>
      <c r="O38" s="22" t="s">
        <v>105</v>
      </c>
      <c r="P38" s="23" t="s">
        <v>48</v>
      </c>
    </row>
    <row r="39" s="7" customFormat="true" ht="57" hidden="false" customHeight="true" outlineLevel="0" collapsed="false">
      <c r="A39" s="17" t="n">
        <v>17</v>
      </c>
      <c r="B39" s="17" t="str">
        <f aca="false">IF(C39&lt;&gt;"",$N$3,"")</f>
        <v>20260813</v>
      </c>
      <c r="C39" s="24" t="s">
        <v>109</v>
      </c>
      <c r="D39" s="26" t="s">
        <v>110</v>
      </c>
      <c r="E39" s="19"/>
      <c r="F39" s="17" t="n">
        <v>391</v>
      </c>
      <c r="G39" s="17" t="s">
        <v>57</v>
      </c>
      <c r="H39" s="17"/>
      <c r="I39" s="17" t="n">
        <v>24</v>
      </c>
      <c r="J39" s="17"/>
      <c r="K39" s="17"/>
      <c r="L39" s="17" t="n">
        <v>0.18</v>
      </c>
      <c r="M39" s="20" t="s">
        <v>111</v>
      </c>
      <c r="N39" s="21" t="inlineStr">
        <is>
          <t>2028-10-01</t>
        </is>
      </c>
      <c r="O39" s="22" t="s">
        <v>112</v>
      </c>
      <c r="P39" s="7" t="s">
        <v>113</v>
      </c>
    </row>
    <row r="40" s="7" customFormat="true" ht="98" hidden="false" customHeight="true" outlineLevel="0" collapsed="false">
      <c r="A40" s="17"/>
      <c r="B40" s="17"/>
      <c r="C40" s="24"/>
      <c r="D40" s="26"/>
      <c r="E40" s="19"/>
      <c r="F40" s="17"/>
      <c r="G40" s="17"/>
      <c r="H40" s="17"/>
      <c r="I40" s="17" t="n">
        <f aca="false">361+2</f>
        <v>363</v>
      </c>
      <c r="K40" s="17"/>
      <c r="L40" s="17"/>
      <c r="M40" s="20" t="s">
        <v>114</v>
      </c>
      <c r="N40" s="21" t="inlineStr">
        <is>
          <t>2028-01-01</t>
        </is>
      </c>
      <c r="O40" s="22" t="s">
        <v>112</v>
      </c>
      <c r="P40" s="7" t="s">
        <v>115</v>
      </c>
    </row>
    <row r="41" s="7" customFormat="true" ht="41" hidden="false" customHeight="true" outlineLevel="0" collapsed="false">
      <c r="A41" s="17"/>
      <c r="B41" s="17"/>
      <c r="C41" s="24"/>
      <c r="D41" s="26"/>
      <c r="E41" s="19"/>
      <c r="F41" s="17"/>
      <c r="G41" s="17"/>
      <c r="I41" s="17" t="n">
        <v>1</v>
      </c>
      <c r="J41" s="17"/>
      <c r="K41" s="17"/>
      <c r="L41" s="17"/>
      <c r="M41" s="20" t="s">
        <v>116</v>
      </c>
      <c r="N41" s="21" t="inlineStr">
        <is>
          <t>2028-11-01</t>
        </is>
      </c>
      <c r="O41" s="22" t="s">
        <v>112</v>
      </c>
      <c r="P41" s="7" t="s">
        <v>117</v>
      </c>
    </row>
    <row r="42" s="7" customFormat="true" ht="53" hidden="false" customHeight="true" outlineLevel="0" collapsed="false">
      <c r="A42" s="17"/>
      <c r="B42" s="17"/>
      <c r="C42" s="24"/>
      <c r="D42" s="26"/>
      <c r="E42" s="19"/>
      <c r="F42" s="17"/>
      <c r="G42" s="17"/>
      <c r="H42" s="17"/>
      <c r="I42" s="17" t="n">
        <v>2</v>
      </c>
      <c r="J42" s="17"/>
      <c r="K42" s="17"/>
      <c r="L42" s="17"/>
      <c r="M42" s="27" t="s">
        <v>118</v>
      </c>
      <c r="N42" s="21"/>
      <c r="O42" s="22" t="s">
        <v>112</v>
      </c>
      <c r="P42" s="7" t="s">
        <v>119</v>
      </c>
    </row>
    <row r="43" s="7" customFormat="true" ht="41" hidden="false" customHeight="true" outlineLevel="0" collapsed="false">
      <c r="A43" s="17"/>
      <c r="B43" s="17"/>
      <c r="C43" s="24"/>
      <c r="D43" s="26"/>
      <c r="E43" s="19"/>
      <c r="F43" s="17"/>
      <c r="G43" s="17"/>
      <c r="I43" s="17" t="n">
        <v>1</v>
      </c>
      <c r="J43" s="17"/>
      <c r="K43" s="17"/>
      <c r="L43" s="17"/>
      <c r="M43" s="20" t="s">
        <v>120</v>
      </c>
      <c r="N43" s="21" t="inlineStr">
        <is>
          <t>2028-02-01</t>
        </is>
      </c>
      <c r="O43" s="22" t="s">
        <v>112</v>
      </c>
      <c r="P43" s="7" t="s">
        <v>121</v>
      </c>
    </row>
    <row r="44" s="7" customFormat="true" ht="33" hidden="false" customHeight="true" outlineLevel="0" collapsed="false">
      <c r="A44" s="17" t="n">
        <v>18</v>
      </c>
      <c r="B44" s="17" t="str">
        <f aca="false">IF(C44&lt;&gt;"",$N$3,"")</f>
        <v>20260813</v>
      </c>
      <c r="C44" s="24" t="s">
        <v>122</v>
      </c>
      <c r="D44" s="19" t="s">
        <v>123</v>
      </c>
      <c r="E44" s="19"/>
      <c r="F44" s="17" t="n">
        <v>33</v>
      </c>
      <c r="G44" s="17" t="s">
        <v>57</v>
      </c>
      <c r="H44" s="17" t="n">
        <v>32</v>
      </c>
      <c r="I44" s="17" t="n">
        <v>1</v>
      </c>
      <c r="J44" s="17"/>
      <c r="K44" s="17"/>
      <c r="L44" s="17" t="n">
        <v>0.18</v>
      </c>
      <c r="M44" s="20" t="s">
        <v>120</v>
      </c>
      <c r="N44" s="21" t="inlineStr">
        <is>
          <t>2028-02-01</t>
        </is>
      </c>
      <c r="O44" s="22" t="s">
        <v>112</v>
      </c>
      <c r="P44" s="7" t="s">
        <v>124</v>
      </c>
    </row>
    <row r="45" s="7" customFormat="true" ht="36" hidden="false" customHeight="true" outlineLevel="0" collapsed="false">
      <c r="A45" s="17" t="n">
        <v>19</v>
      </c>
      <c r="B45" s="17" t="str">
        <f aca="false">IF(C45&lt;&gt;"",$N$3,"")</f>
        <v>20260813</v>
      </c>
      <c r="C45" s="24" t="s">
        <v>125</v>
      </c>
      <c r="D45" s="19" t="s">
        <v>126</v>
      </c>
      <c r="E45" s="19"/>
      <c r="F45" s="17" t="n">
        <v>100</v>
      </c>
      <c r="G45" s="17" t="n">
        <v>36</v>
      </c>
      <c r="H45" s="17" t="n">
        <v>100</v>
      </c>
      <c r="I45" s="17"/>
      <c r="J45" s="17"/>
      <c r="K45" s="17"/>
      <c r="L45" s="28" t="n">
        <v>0.29</v>
      </c>
      <c r="M45" s="20" t="s">
        <v>127</v>
      </c>
      <c r="N45" s="21" t="inlineStr">
        <is>
          <t>2029-01-16</t>
        </is>
      </c>
      <c r="O45" s="22" t="s">
        <v>128</v>
      </c>
    </row>
    <row r="46" s="7" customFormat="true" ht="36" hidden="false" customHeight="true" outlineLevel="0" collapsed="false">
      <c r="A46" s="17" t="n">
        <v>20</v>
      </c>
      <c r="B46" s="17" t="str">
        <f aca="false">IF(C46&lt;&gt;"",$N$3,"")</f>
        <v>20260813</v>
      </c>
      <c r="C46" s="24" t="s">
        <v>129</v>
      </c>
      <c r="D46" s="19" t="s">
        <v>130</v>
      </c>
      <c r="E46" s="19"/>
      <c r="F46" s="17" t="n">
        <v>100</v>
      </c>
      <c r="G46" s="17" t="n">
        <v>36</v>
      </c>
      <c r="H46" s="17" t="n">
        <v>100</v>
      </c>
      <c r="I46" s="17"/>
      <c r="J46" s="17"/>
      <c r="K46" s="17"/>
      <c r="L46" s="28" t="n">
        <v>0.37</v>
      </c>
      <c r="M46" s="20" t="s">
        <v>131</v>
      </c>
      <c r="N46" s="21" t="inlineStr">
        <is>
          <t>2028-11-28</t>
        </is>
      </c>
      <c r="O46" s="22" t="s">
        <v>128</v>
      </c>
    </row>
    <row r="47" s="7" customFormat="true" ht="36" hidden="false" customHeight="true" outlineLevel="0" collapsed="false">
      <c r="A47" s="17" t="n">
        <v>21</v>
      </c>
      <c r="B47" s="17" t="str">
        <f aca="false">IF(C47&lt;&gt;"",$N$3,"")</f>
        <v>20260813</v>
      </c>
      <c r="C47" s="24" t="s">
        <v>132</v>
      </c>
      <c r="D47" s="29" t="s">
        <v>133</v>
      </c>
      <c r="E47" s="19"/>
      <c r="F47" s="17" t="n">
        <v>1200</v>
      </c>
      <c r="G47" s="17"/>
      <c r="H47" s="17" t="n">
        <v>1200</v>
      </c>
      <c r="I47" s="17"/>
      <c r="J47" s="17"/>
      <c r="K47" s="17"/>
      <c r="L47" s="28"/>
      <c r="M47" s="7" t="s">
        <v>134</v>
      </c>
      <c r="N47" s="21"/>
      <c r="O47" s="22" t="s">
        <v>128</v>
      </c>
      <c r="P47" s="7" t="s">
        <v>134</v>
      </c>
    </row>
    <row r="48" s="7" customFormat="true" ht="36" hidden="false" customHeight="true" outlineLevel="0" collapsed="false">
      <c r="A48" s="17" t="n">
        <v>22</v>
      </c>
      <c r="B48" s="17" t="str">
        <f aca="false">IF(C48&lt;&gt;"",$N$3,"")</f>
        <v>20260813</v>
      </c>
      <c r="C48" s="24" t="s">
        <v>135</v>
      </c>
      <c r="D48" s="19" t="s">
        <v>136</v>
      </c>
      <c r="E48" s="19"/>
      <c r="F48" s="17" t="n">
        <v>50</v>
      </c>
      <c r="G48" s="17" t="n">
        <v>36</v>
      </c>
      <c r="H48" s="17" t="n">
        <v>50</v>
      </c>
      <c r="I48" s="17"/>
      <c r="J48" s="17"/>
      <c r="K48" s="17"/>
      <c r="L48" s="28" t="n">
        <v>0.27</v>
      </c>
      <c r="M48" s="20" t="s">
        <v>137</v>
      </c>
      <c r="N48" s="21" t="inlineStr">
        <is>
          <t>2028-08-21</t>
        </is>
      </c>
      <c r="O48" s="22" t="s">
        <v>128</v>
      </c>
    </row>
    <row r="49" s="7" customFormat="true" ht="36" hidden="false" customHeight="true" outlineLevel="0" collapsed="false">
      <c r="A49" s="17" t="n">
        <v>23</v>
      </c>
      <c r="B49" s="17" t="str">
        <f aca="false">IF(C49&lt;&gt;"",$N$3,"")</f>
        <v>20260813</v>
      </c>
      <c r="C49" s="24" t="s">
        <v>138</v>
      </c>
      <c r="D49" s="19" t="s">
        <v>139</v>
      </c>
      <c r="E49" s="30"/>
      <c r="F49" s="17" t="n">
        <v>50</v>
      </c>
      <c r="G49" s="31" t="s">
        <v>57</v>
      </c>
      <c r="H49" s="17" t="n">
        <v>49</v>
      </c>
      <c r="I49" s="17"/>
      <c r="J49" s="17"/>
      <c r="K49" s="17"/>
      <c r="L49" s="28" t="n">
        <v>0.36</v>
      </c>
      <c r="M49" s="20" t="s">
        <v>140</v>
      </c>
      <c r="N49" s="21" t="inlineStr">
        <is>
          <t>2028-11-04</t>
        </is>
      </c>
      <c r="O49" s="22" t="s">
        <v>128</v>
      </c>
    </row>
    <row r="50" s="7" customFormat="true" ht="36" hidden="false" customHeight="true" outlineLevel="0" collapsed="false">
      <c r="A50" s="17"/>
      <c r="B50" s="17"/>
      <c r="C50" s="24"/>
      <c r="D50" s="24"/>
      <c r="E50" s="30"/>
      <c r="F50" s="17"/>
      <c r="G50" s="31"/>
      <c r="H50" s="17" t="n">
        <v>1</v>
      </c>
      <c r="I50" s="17"/>
      <c r="J50" s="17"/>
      <c r="K50" s="17"/>
      <c r="L50" s="28"/>
      <c r="M50" s="20" t="s">
        <v>141</v>
      </c>
      <c r="N50" s="21" t="inlineStr">
        <is>
          <t>2028-11-04</t>
        </is>
      </c>
      <c r="O50" s="22" t="s">
        <v>128</v>
      </c>
    </row>
    <row r="51" s="7" customFormat="true" ht="36" hidden="false" customHeight="true" outlineLevel="0" collapsed="false">
      <c r="A51" s="17" t="n">
        <v>24</v>
      </c>
      <c r="B51" s="17" t="str">
        <f aca="false">IF(C51&lt;&gt;"",$N$3,"")</f>
        <v>20260813</v>
      </c>
      <c r="C51" s="19" t="s">
        <v>142</v>
      </c>
      <c r="D51" s="19" t="s">
        <v>38</v>
      </c>
      <c r="E51" s="19"/>
      <c r="F51" s="32" t="n">
        <v>55</v>
      </c>
      <c r="G51" s="17" t="s">
        <v>57</v>
      </c>
      <c r="H51" s="17" t="n">
        <v>54</v>
      </c>
      <c r="I51" s="17" t="n">
        <v>1</v>
      </c>
      <c r="J51" s="17"/>
      <c r="K51" s="17"/>
      <c r="L51" s="28" t="n">
        <v>0.28</v>
      </c>
      <c r="M51" s="20" t="s">
        <v>143</v>
      </c>
      <c r="N51" s="21" t="inlineStr">
        <is>
          <t>2028-11-26</t>
        </is>
      </c>
      <c r="O51" s="22" t="s">
        <v>144</v>
      </c>
      <c r="P51" s="7" t="s">
        <v>124</v>
      </c>
    </row>
    <row r="52" s="7" customFormat="true" ht="36" hidden="false" customHeight="true" outlineLevel="0" collapsed="false">
      <c r="A52" s="17" t="n">
        <v>25</v>
      </c>
      <c r="B52" s="33" t="str">
        <f aca="false">IF(C52&lt;&gt;"",$N$3,"")</f>
        <v>20260813</v>
      </c>
      <c r="C52" s="30" t="s">
        <v>145</v>
      </c>
      <c r="D52" s="19" t="s">
        <v>123</v>
      </c>
      <c r="E52" s="34"/>
      <c r="F52" s="32" t="n">
        <v>114</v>
      </c>
      <c r="G52" s="17" t="s">
        <v>57</v>
      </c>
      <c r="H52" s="31" t="n">
        <v>106</v>
      </c>
      <c r="I52" s="17" t="n">
        <v>1</v>
      </c>
      <c r="J52" s="17"/>
      <c r="K52" s="35"/>
      <c r="L52" s="28" t="n">
        <v>0.185</v>
      </c>
      <c r="M52" s="36" t="s">
        <v>120</v>
      </c>
      <c r="N52" s="21" t="inlineStr">
        <is>
          <t>2028-02-01</t>
        </is>
      </c>
      <c r="O52" s="22" t="s">
        <v>144</v>
      </c>
      <c r="P52" s="7" t="s">
        <v>124</v>
      </c>
    </row>
    <row r="53" s="5" customFormat="true" ht="36" hidden="false" customHeight="true" outlineLevel="0" collapsed="false">
      <c r="A53" s="17"/>
      <c r="B53" s="37"/>
      <c r="C53" s="30"/>
      <c r="D53" s="19"/>
      <c r="E53" s="38"/>
      <c r="F53" s="32"/>
      <c r="G53" s="17"/>
      <c r="H53" s="38" t="n">
        <v>6</v>
      </c>
      <c r="I53" s="25"/>
      <c r="J53" s="25"/>
      <c r="K53" s="39"/>
      <c r="L53" s="28"/>
      <c r="M53" s="38" t="s">
        <v>146</v>
      </c>
      <c r="N53" s="40" t="inlineStr">
        <is>
          <t>2027-12-01</t>
        </is>
      </c>
      <c r="O53" s="22" t="s">
        <v>144</v>
      </c>
    </row>
    <row r="54" s="5" customFormat="true" ht="36" hidden="false" customHeight="true" outlineLevel="0" collapsed="false">
      <c r="A54" s="17"/>
      <c r="B54" s="37"/>
      <c r="C54" s="30"/>
      <c r="D54" s="19"/>
      <c r="E54" s="38"/>
      <c r="F54" s="32"/>
      <c r="G54" s="17"/>
      <c r="H54" s="38" t="n">
        <v>1</v>
      </c>
      <c r="I54" s="25"/>
      <c r="J54" s="25"/>
      <c r="K54" s="39"/>
      <c r="L54" s="28"/>
      <c r="M54" s="38" t="s">
        <v>147</v>
      </c>
      <c r="N54" s="40" t="inlineStr">
        <is>
          <t>2028-01-01</t>
        </is>
      </c>
      <c r="O54" s="22" t="s">
        <v>144</v>
      </c>
    </row>
    <row r="55" s="5" customFormat="true" ht="41" hidden="false" customHeight="true" outlineLevel="0" collapsed="false">
      <c r="A55" s="17" t="n">
        <v>26</v>
      </c>
      <c r="B55" s="41" t="str">
        <f aca="false">IF(C55&lt;&gt;"",$N$3,"")</f>
        <v>20260813</v>
      </c>
      <c r="C55" s="25" t="s">
        <v>148</v>
      </c>
      <c r="D55" s="42" t="s">
        <v>149</v>
      </c>
      <c r="E55" s="25"/>
      <c r="F55" s="32" t="n">
        <v>250</v>
      </c>
      <c r="G55" s="25" t="s">
        <v>57</v>
      </c>
      <c r="H55" s="25" t="n">
        <v>128</v>
      </c>
      <c r="I55" s="25"/>
      <c r="J55" s="25"/>
      <c r="K55" s="25"/>
      <c r="L55" s="25" t="n">
        <v>0.3</v>
      </c>
      <c r="M55" s="25" t="s">
        <v>150</v>
      </c>
      <c r="N55" s="40" t="inlineStr">
        <is>
          <t>2029-02-01</t>
        </is>
      </c>
      <c r="O55" s="22" t="s">
        <v>144</v>
      </c>
    </row>
    <row r="56" s="5" customFormat="true" ht="41" hidden="false" customHeight="true" outlineLevel="0" collapsed="false">
      <c r="A56" s="17"/>
      <c r="B56" s="41"/>
      <c r="C56" s="25"/>
      <c r="D56" s="42" t="s">
        <v>149</v>
      </c>
      <c r="E56" s="25"/>
      <c r="F56" s="32"/>
      <c r="G56" s="25"/>
      <c r="H56" s="25" t="n">
        <v>62</v>
      </c>
      <c r="I56" s="25"/>
      <c r="J56" s="25"/>
      <c r="K56" s="25"/>
      <c r="L56" s="25"/>
      <c r="M56" s="43" t="s">
        <v>107</v>
      </c>
      <c r="N56" s="40" t="inlineStr">
        <is>
          <t>2029-03-01</t>
        </is>
      </c>
      <c r="O56" s="22" t="s">
        <v>144</v>
      </c>
    </row>
    <row r="57" s="5" customFormat="true" ht="41" hidden="false" customHeight="true" outlineLevel="0" collapsed="false">
      <c r="A57" s="17"/>
      <c r="B57" s="41"/>
      <c r="C57" s="25"/>
      <c r="D57" s="42" t="s">
        <v>149</v>
      </c>
      <c r="E57" s="25"/>
      <c r="F57" s="32"/>
      <c r="G57" s="25"/>
      <c r="H57" s="25" t="n">
        <v>7</v>
      </c>
      <c r="I57" s="25"/>
      <c r="J57" s="25"/>
      <c r="K57" s="25"/>
      <c r="L57" s="25"/>
      <c r="M57" s="25" t="s">
        <v>151</v>
      </c>
      <c r="N57" s="40" t="inlineStr">
        <is>
          <t>2029-02-01</t>
        </is>
      </c>
      <c r="O57" s="22" t="s">
        <v>144</v>
      </c>
    </row>
    <row r="58" s="5" customFormat="true" ht="41" hidden="false" customHeight="true" outlineLevel="0" collapsed="false">
      <c r="A58" s="17"/>
      <c r="B58" s="41"/>
      <c r="C58" s="25"/>
      <c r="D58" s="42" t="s">
        <v>149</v>
      </c>
      <c r="E58" s="25"/>
      <c r="F58" s="32"/>
      <c r="G58" s="25"/>
      <c r="H58" s="25" t="n">
        <v>10</v>
      </c>
      <c r="I58" s="25"/>
      <c r="J58" s="25"/>
      <c r="K58" s="25"/>
      <c r="L58" s="25"/>
      <c r="M58" s="25" t="s">
        <v>152</v>
      </c>
      <c r="N58" s="40" t="inlineStr">
        <is>
          <t>2028-11-01</t>
        </is>
      </c>
      <c r="O58" s="22" t="s">
        <v>144</v>
      </c>
    </row>
    <row r="59" s="5" customFormat="true" ht="41" hidden="false" customHeight="true" outlineLevel="0" collapsed="false">
      <c r="A59" s="17"/>
      <c r="B59" s="41"/>
      <c r="C59" s="25"/>
      <c r="D59" s="42" t="s">
        <v>149</v>
      </c>
      <c r="E59" s="25"/>
      <c r="F59" s="32"/>
      <c r="G59" s="25"/>
      <c r="H59" s="25" t="n">
        <v>2</v>
      </c>
      <c r="I59" s="25"/>
      <c r="J59" s="25"/>
      <c r="K59" s="25"/>
      <c r="L59" s="25"/>
      <c r="M59" s="25" t="s">
        <v>153</v>
      </c>
      <c r="N59" s="40" t="inlineStr">
        <is>
          <t>2028-07-01</t>
        </is>
      </c>
      <c r="O59" s="22" t="s">
        <v>144</v>
      </c>
    </row>
    <row r="60" s="5" customFormat="true" ht="41" hidden="false" customHeight="true" outlineLevel="0" collapsed="false">
      <c r="A60" s="17"/>
      <c r="B60" s="41"/>
      <c r="C60" s="25"/>
      <c r="D60" s="42" t="s">
        <v>149</v>
      </c>
      <c r="E60" s="25"/>
      <c r="F60" s="32"/>
      <c r="G60" s="25"/>
      <c r="H60" s="25" t="n">
        <v>38</v>
      </c>
      <c r="I60" s="25"/>
      <c r="J60" s="25"/>
      <c r="K60" s="25"/>
      <c r="L60" s="25"/>
      <c r="M60" s="25" t="s">
        <v>154</v>
      </c>
      <c r="N60" s="40" t="inlineStr">
        <is>
          <t>2029-02-01</t>
        </is>
      </c>
      <c r="O60" s="22" t="s">
        <v>144</v>
      </c>
    </row>
    <row r="61" s="5" customFormat="true" ht="41" hidden="false" customHeight="true" outlineLevel="0" collapsed="false">
      <c r="A61" s="17"/>
      <c r="B61" s="41"/>
      <c r="C61" s="25"/>
      <c r="D61" s="42" t="s">
        <v>149</v>
      </c>
      <c r="E61" s="25"/>
      <c r="F61" s="32"/>
      <c r="G61" s="25"/>
      <c r="H61" s="44"/>
      <c r="I61" s="25" t="n">
        <v>1</v>
      </c>
      <c r="J61" s="25"/>
      <c r="K61" s="25"/>
      <c r="L61" s="25"/>
      <c r="M61" s="25" t="s">
        <v>155</v>
      </c>
      <c r="N61" s="40"/>
      <c r="O61" s="22" t="s">
        <v>144</v>
      </c>
      <c r="P61" s="5" t="s">
        <v>156</v>
      </c>
    </row>
    <row r="62" s="5" customFormat="true" ht="41" hidden="false" customHeight="true" outlineLevel="0" collapsed="false">
      <c r="A62" s="17"/>
      <c r="B62" s="41"/>
      <c r="C62" s="25"/>
      <c r="D62" s="42" t="s">
        <v>149</v>
      </c>
      <c r="E62" s="25"/>
      <c r="F62" s="32"/>
      <c r="G62" s="25"/>
      <c r="H62" s="44"/>
      <c r="I62" s="44" t="n">
        <v>2</v>
      </c>
      <c r="J62" s="25"/>
      <c r="K62" s="25"/>
      <c r="L62" s="25"/>
      <c r="M62" s="5" t="s">
        <v>157</v>
      </c>
      <c r="N62" s="40"/>
      <c r="O62" s="22" t="s">
        <v>144</v>
      </c>
      <c r="P62" s="5" t="s">
        <v>158</v>
      </c>
    </row>
    <row r="63" s="5" customFormat="true" ht="41" hidden="false" customHeight="true" outlineLevel="0" collapsed="false">
      <c r="A63" s="17" t="n">
        <v>27</v>
      </c>
      <c r="B63" s="41" t="str">
        <f aca="false">IF(C63&lt;&gt;"",$N$3,"")</f>
        <v>20260813</v>
      </c>
      <c r="C63" s="25" t="s">
        <v>159</v>
      </c>
      <c r="D63" s="25" t="s">
        <v>160</v>
      </c>
      <c r="E63" s="25"/>
      <c r="F63" s="32" t="n">
        <v>83</v>
      </c>
      <c r="G63" s="25" t="s">
        <v>57</v>
      </c>
      <c r="H63" s="25" t="n">
        <v>81</v>
      </c>
      <c r="I63" s="25" t="n">
        <v>1</v>
      </c>
      <c r="J63" s="25"/>
      <c r="K63" s="25"/>
      <c r="L63" s="25" t="n">
        <v>0.31</v>
      </c>
      <c r="M63" s="25" t="s">
        <v>154</v>
      </c>
      <c r="N63" s="40" t="inlineStr">
        <is>
          <t>2029-02-01</t>
        </is>
      </c>
      <c r="O63" s="22" t="s">
        <v>144</v>
      </c>
      <c r="P63" s="23" t="s">
        <v>48</v>
      </c>
    </row>
    <row r="64" s="5" customFormat="true" ht="41" hidden="false" customHeight="true" outlineLevel="0" collapsed="false">
      <c r="A64" s="17"/>
      <c r="B64" s="41"/>
      <c r="C64" s="25"/>
      <c r="D64" s="25"/>
      <c r="E64" s="25"/>
      <c r="F64" s="32"/>
      <c r="G64" s="25"/>
      <c r="I64" s="25" t="n">
        <v>1</v>
      </c>
      <c r="J64" s="25"/>
      <c r="K64" s="25"/>
      <c r="L64" s="25"/>
      <c r="M64" s="25" t="s">
        <v>161</v>
      </c>
      <c r="N64" s="40" t="inlineStr">
        <is>
          <t>2029-02-01</t>
        </is>
      </c>
      <c r="O64" s="22" t="s">
        <v>144</v>
      </c>
      <c r="P64" s="23" t="s">
        <v>48</v>
      </c>
    </row>
    <row r="65" s="5" customFormat="true" ht="41" hidden="false" customHeight="true" outlineLevel="0" collapsed="false">
      <c r="A65" s="17" t="n">
        <v>28</v>
      </c>
      <c r="B65" s="41" t="str">
        <f aca="false">IF(C65&lt;&gt;"",$N$3,"")</f>
        <v>20260813</v>
      </c>
      <c r="C65" s="25" t="s">
        <v>162</v>
      </c>
      <c r="D65" s="25" t="s">
        <v>163</v>
      </c>
      <c r="E65" s="25"/>
      <c r="F65" s="32" t="n">
        <v>504</v>
      </c>
      <c r="G65" s="25" t="n">
        <v>45</v>
      </c>
      <c r="H65" s="25" t="n">
        <v>186</v>
      </c>
      <c r="I65" s="25"/>
      <c r="J65" s="25"/>
      <c r="K65" s="25"/>
      <c r="L65" s="25" t="n">
        <v>0.125</v>
      </c>
      <c r="M65" s="25" t="s">
        <v>164</v>
      </c>
      <c r="N65" s="40" t="inlineStr">
        <is>
          <t>2028-01-01</t>
        </is>
      </c>
      <c r="O65" s="40" t="s">
        <v>165</v>
      </c>
    </row>
    <row r="66" s="5" customFormat="true" ht="41" hidden="false" customHeight="true" outlineLevel="0" collapsed="false">
      <c r="A66" s="17"/>
      <c r="B66" s="41"/>
      <c r="C66" s="25"/>
      <c r="D66" s="25"/>
      <c r="E66" s="25"/>
      <c r="F66" s="32"/>
      <c r="G66" s="25"/>
      <c r="H66" s="25" t="n">
        <v>317</v>
      </c>
      <c r="I66" s="25" t="n">
        <v>1</v>
      </c>
      <c r="J66" s="25"/>
      <c r="K66" s="25"/>
      <c r="L66" s="25"/>
      <c r="M66" s="25" t="s">
        <v>166</v>
      </c>
      <c r="N66" s="40" t="inlineStr">
        <is>
          <t>2028-03-01</t>
        </is>
      </c>
      <c r="O66" s="40" t="s">
        <v>165</v>
      </c>
      <c r="P66" s="5" t="s">
        <v>124</v>
      </c>
    </row>
    <row r="67" s="5" customFormat="true" ht="41" hidden="false" customHeight="true" outlineLevel="0" collapsed="false">
      <c r="A67" s="17" t="n">
        <v>29</v>
      </c>
      <c r="B67" s="41" t="str">
        <f aca="false">IF(C67&lt;&gt;"",$N$3,"")</f>
        <v>20260813</v>
      </c>
      <c r="C67" s="25" t="s">
        <v>167</v>
      </c>
      <c r="D67" s="25" t="s">
        <v>168</v>
      </c>
      <c r="E67" s="25"/>
      <c r="F67" s="32" t="n">
        <v>50</v>
      </c>
      <c r="G67" s="25" t="s">
        <v>57</v>
      </c>
      <c r="H67" s="25" t="n">
        <v>50</v>
      </c>
      <c r="I67" s="25"/>
      <c r="J67" s="25"/>
      <c r="K67" s="25"/>
      <c r="L67" s="25" t="n">
        <v>0.02</v>
      </c>
      <c r="M67" s="25" t="s">
        <v>169</v>
      </c>
      <c r="N67" s="40" t="inlineStr">
        <is>
          <t>2028-01-01</t>
        </is>
      </c>
      <c r="O67" s="40" t="s">
        <v>165</v>
      </c>
    </row>
    <row r="68" s="5" customFormat="true" ht="79" hidden="false" customHeight="true" outlineLevel="0" collapsed="false">
      <c r="A68" s="1"/>
      <c r="B68" s="45" t="str">
        <f aca="false">IF(C68&lt;&gt;"",$N$3,"")</f>
        <v>20260813</v>
      </c>
      <c r="C68" s="1" t="s">
        <v>170</v>
      </c>
      <c r="D68" s="1"/>
      <c r="E68" s="1"/>
      <c r="F68" s="2"/>
      <c r="G68" s="1"/>
      <c r="H68" s="1"/>
      <c r="I68" s="1"/>
      <c r="J68" s="1"/>
      <c r="K68" s="1"/>
      <c r="L68" s="1"/>
      <c r="M68" s="1"/>
      <c r="N68" s="3"/>
      <c r="O68" s="4"/>
      <c r="AB68" s="5" t="n">
        <v>4</v>
      </c>
    </row>
    <row r="69" s="5" customFormat="true" ht="45" hidden="false" customHeight="true" outlineLevel="0" collapsed="false">
      <c r="A69" s="1"/>
      <c r="B69" s="45" t="str">
        <f aca="false">IF(C69&lt;&gt;"",$N$3,"")</f>
        <v/>
      </c>
      <c r="C69" s="1"/>
      <c r="D69" s="1"/>
      <c r="E69" s="1"/>
      <c r="F69" s="2"/>
      <c r="G69" s="1"/>
      <c r="H69" s="1"/>
      <c r="I69" s="1"/>
      <c r="J69" s="1"/>
      <c r="K69" s="1"/>
      <c r="L69" s="1"/>
      <c r="M69" s="1"/>
      <c r="N69" s="3"/>
      <c r="O69" s="4"/>
    </row>
    <row r="70" s="5" customFormat="true" ht="45" hidden="false" customHeight="true" outlineLevel="0" collapsed="false">
      <c r="A70" s="1"/>
      <c r="B70" s="45" t="str">
        <f aca="false">IF(C70&lt;&gt;"",$N$3,"")</f>
        <v/>
      </c>
      <c r="C70" s="1"/>
      <c r="D70" s="1"/>
      <c r="E70" s="1"/>
      <c r="F70" s="2"/>
      <c r="G70" s="1"/>
      <c r="H70" s="1"/>
      <c r="I70" s="1"/>
      <c r="J70" s="1"/>
      <c r="K70" s="1"/>
      <c r="L70" s="1"/>
      <c r="M70" s="1"/>
      <c r="N70" s="3"/>
      <c r="O70" s="4"/>
    </row>
    <row r="71" s="5" customFormat="true" ht="45" hidden="false" customHeight="true" outlineLevel="0" collapsed="false">
      <c r="A71" s="1"/>
      <c r="B71" s="45" t="str">
        <f aca="false">IF(C71&lt;&gt;"",$N$3,"")</f>
        <v/>
      </c>
      <c r="C71" s="1"/>
      <c r="D71" s="1"/>
      <c r="E71" s="1"/>
      <c r="F71" s="2"/>
      <c r="G71" s="1"/>
      <c r="H71" s="1"/>
      <c r="I71" s="1"/>
      <c r="J71" s="1"/>
      <c r="K71" s="1"/>
      <c r="L71" s="1"/>
      <c r="M71" s="1"/>
      <c r="N71" s="3"/>
      <c r="O71" s="4"/>
    </row>
    <row r="72" customFormat="false" ht="45" hidden="false" customHeight="true" outlineLevel="0" collapsed="false">
      <c r="B72" s="45" t="str">
        <f aca="false">IF(C72&lt;&gt;"",$N$3,"")</f>
        <v/>
      </c>
    </row>
    <row r="73" customFormat="false" ht="45" hidden="false" customHeight="true" outlineLevel="0" collapsed="false">
      <c r="B73" s="45" t="str">
        <f aca="false">IF(C73&lt;&gt;"",$N$3,"")</f>
        <v/>
      </c>
    </row>
    <row r="74" customFormat="false" ht="45" hidden="false" customHeight="true" outlineLevel="0" collapsed="false">
      <c r="B74" s="45" t="str">
        <f aca="false">IF(C74&lt;&gt;"",$N$3,"")</f>
        <v/>
      </c>
    </row>
    <row r="75" customFormat="false" ht="45" hidden="false" customHeight="true" outlineLevel="0" collapsed="false">
      <c r="B75" s="45" t="str">
        <f aca="false">IF(C75&lt;&gt;"",$N$3,"")</f>
        <v/>
      </c>
    </row>
    <row r="76" customFormat="false" ht="45" hidden="false" customHeight="true" outlineLevel="0" collapsed="false">
      <c r="B76" s="45" t="str">
        <f aca="false">IF(C76&lt;&gt;"",$N$3,"")</f>
        <v/>
      </c>
    </row>
    <row r="77" customFormat="false" ht="45" hidden="false" customHeight="true" outlineLevel="0" collapsed="false">
      <c r="B77" s="45" t="str">
        <f aca="false">IF(C77&lt;&gt;"",$N$3,"")</f>
        <v/>
      </c>
    </row>
    <row r="78" customFormat="false" ht="45" hidden="false" customHeight="true" outlineLevel="0" collapsed="false">
      <c r="B78" s="45" t="str">
        <f aca="false">IF(C78&lt;&gt;"",$N$3,"")</f>
        <v/>
      </c>
    </row>
    <row r="79" customFormat="false" ht="45" hidden="false" customHeight="true" outlineLevel="0" collapsed="false">
      <c r="B79" s="45" t="str">
        <f aca="false">IF(C79&lt;&gt;"",$N$3,"")</f>
        <v/>
      </c>
    </row>
    <row r="80" customFormat="false" ht="45" hidden="false" customHeight="true" outlineLevel="0" collapsed="false">
      <c r="B80" s="45" t="str">
        <f aca="false">IF(C80&lt;&gt;"",$N$3,"")</f>
        <v/>
      </c>
    </row>
    <row r="81" customFormat="false" ht="45" hidden="false" customHeight="true" outlineLevel="0" collapsed="false">
      <c r="B81" s="45" t="str">
        <f aca="false">IF(C81&lt;&gt;"",$N$3,"")</f>
        <v/>
      </c>
    </row>
    <row r="82" customFormat="false" ht="45" hidden="false" customHeight="true" outlineLevel="0" collapsed="false">
      <c r="B82" s="45" t="str">
        <f aca="false">IF(C82&lt;&gt;"",$N$3,"")</f>
        <v/>
      </c>
    </row>
    <row r="83" customFormat="false" ht="45" hidden="false" customHeight="true" outlineLevel="0" collapsed="false">
      <c r="B83" s="45" t="str">
        <f aca="false">IF(C83&lt;&gt;"",$N$3,"")</f>
        <v/>
      </c>
    </row>
    <row r="84" customFormat="false" ht="45" hidden="false" customHeight="true" outlineLevel="0" collapsed="false">
      <c r="B84" s="45" t="str">
        <f aca="false">IF(C84&lt;&gt;"",$N$3,"")</f>
        <v/>
      </c>
    </row>
    <row r="85" customFormat="false" ht="45" hidden="false" customHeight="true" outlineLevel="0" collapsed="false">
      <c r="B85" s="45" t="str">
        <f aca="false">IF(C85&lt;&gt;"",$N$3,"")</f>
        <v/>
      </c>
    </row>
    <row r="86" customFormat="false" ht="45" hidden="false" customHeight="true" outlineLevel="0" collapsed="false">
      <c r="B86" s="45" t="str">
        <f aca="false">IF(C86&lt;&gt;"",$N$3,"")</f>
        <v/>
      </c>
    </row>
    <row r="87" customFormat="false" ht="45" hidden="false" customHeight="true" outlineLevel="0" collapsed="false">
      <c r="B87" s="45" t="str">
        <f aca="false">IF(C87&lt;&gt;"",$N$3,"")</f>
        <v/>
      </c>
    </row>
    <row r="88" customFormat="false" ht="45" hidden="false" customHeight="true" outlineLevel="0" collapsed="false">
      <c r="B88" s="45" t="str">
        <f aca="false">IF(C88&lt;&gt;"",$N$3,"")</f>
        <v/>
      </c>
    </row>
    <row r="89" customFormat="false" ht="45" hidden="false" customHeight="true" outlineLevel="0" collapsed="false">
      <c r="B89" s="45" t="str">
        <f aca="false">IF(C89&lt;&gt;"",$N$3,"")</f>
        <v/>
      </c>
    </row>
    <row r="90" customFormat="false" ht="45" hidden="false" customHeight="true" outlineLevel="0" collapsed="false">
      <c r="B90" s="45" t="str">
        <f aca="false">IF(C90&lt;&gt;"",$N$3,"")</f>
        <v/>
      </c>
    </row>
    <row r="91" customFormat="false" ht="45" hidden="false" customHeight="true" outlineLevel="0" collapsed="false">
      <c r="B91" s="45" t="str">
        <f aca="false">IF(C91&lt;&gt;"",$N$3,"")</f>
        <v/>
      </c>
    </row>
  </sheetData>
  <autoFilter ref="A5:IU91"/>
  <mergeCells count="94">
    <mergeCell ref="A1:O1"/>
    <mergeCell ref="A2:F2"/>
    <mergeCell ref="G2:K2"/>
    <mergeCell ref="L2:M2"/>
    <mergeCell ref="N2:O2"/>
    <mergeCell ref="A3:F3"/>
    <mergeCell ref="G3:K3"/>
    <mergeCell ref="L3:M3"/>
    <mergeCell ref="N3:O3"/>
    <mergeCell ref="A4:B4"/>
    <mergeCell ref="L4:M4"/>
    <mergeCell ref="N4:O4"/>
    <mergeCell ref="A7:A8"/>
    <mergeCell ref="B7:B8"/>
    <mergeCell ref="F7:F8"/>
    <mergeCell ref="G7:G8"/>
    <mergeCell ref="L7:L8"/>
    <mergeCell ref="A9:A10"/>
    <mergeCell ref="C9:C10"/>
    <mergeCell ref="D9:D10"/>
    <mergeCell ref="F9:F10"/>
    <mergeCell ref="G9:G10"/>
    <mergeCell ref="L9:L10"/>
    <mergeCell ref="A11:A12"/>
    <mergeCell ref="C11:C12"/>
    <mergeCell ref="D11:D12"/>
    <mergeCell ref="F11:F12"/>
    <mergeCell ref="L11:L12"/>
    <mergeCell ref="A13:A15"/>
    <mergeCell ref="C13:C15"/>
    <mergeCell ref="D13:D15"/>
    <mergeCell ref="F13:F15"/>
    <mergeCell ref="L13:L15"/>
    <mergeCell ref="A16:A21"/>
    <mergeCell ref="C16:C21"/>
    <mergeCell ref="D16:D21"/>
    <mergeCell ref="F16:F21"/>
    <mergeCell ref="G16:G21"/>
    <mergeCell ref="A22:A24"/>
    <mergeCell ref="C22:C24"/>
    <mergeCell ref="D22:D24"/>
    <mergeCell ref="F22:F24"/>
    <mergeCell ref="G22:G24"/>
    <mergeCell ref="A25:A26"/>
    <mergeCell ref="C25:C26"/>
    <mergeCell ref="D25:D26"/>
    <mergeCell ref="F25:F26"/>
    <mergeCell ref="G25:G26"/>
    <mergeCell ref="A31:A33"/>
    <mergeCell ref="C31:C33"/>
    <mergeCell ref="D31:D33"/>
    <mergeCell ref="F31:F33"/>
    <mergeCell ref="G31:G33"/>
    <mergeCell ref="L31:L33"/>
    <mergeCell ref="A36:A38"/>
    <mergeCell ref="C36:C38"/>
    <mergeCell ref="D36:D38"/>
    <mergeCell ref="F36:F38"/>
    <mergeCell ref="G36:G38"/>
    <mergeCell ref="L36:L38"/>
    <mergeCell ref="A39:A43"/>
    <mergeCell ref="C39:C43"/>
    <mergeCell ref="D39:D43"/>
    <mergeCell ref="F39:F43"/>
    <mergeCell ref="G39:G43"/>
    <mergeCell ref="L39:L43"/>
    <mergeCell ref="A49:A50"/>
    <mergeCell ref="C49:C50"/>
    <mergeCell ref="D49:D50"/>
    <mergeCell ref="F49:F50"/>
    <mergeCell ref="G49:G50"/>
    <mergeCell ref="A52:A54"/>
    <mergeCell ref="C52:C54"/>
    <mergeCell ref="D52:D54"/>
    <mergeCell ref="F52:F54"/>
    <mergeCell ref="G52:G54"/>
    <mergeCell ref="L52:L54"/>
    <mergeCell ref="A55:A62"/>
    <mergeCell ref="C55:C62"/>
    <mergeCell ref="F55:F62"/>
    <mergeCell ref="G55:G62"/>
    <mergeCell ref="L55:L62"/>
    <mergeCell ref="A63:A64"/>
    <mergeCell ref="C63:C64"/>
    <mergeCell ref="D63:D64"/>
    <mergeCell ref="F63:F64"/>
    <mergeCell ref="G63:G64"/>
    <mergeCell ref="L63:L64"/>
    <mergeCell ref="A65:A66"/>
    <mergeCell ref="C65:C66"/>
    <mergeCell ref="D65:D66"/>
    <mergeCell ref="F65:F66"/>
    <mergeCell ref="G65:G66"/>
    <mergeCell ref="L65:L66"/>
  </mergeCells>
  <printOptions headings="false" gridLines="false" gridLinesSet="true" horizontalCentered="false" verticalCentered="false"/>
  <pageMargins left="0.239583333333333" right="0.200694444444444" top="0.310416666666667" bottom="0.161111111111111" header="0.511811023622047" footer="0.511811023622047"/>
  <pageSetup paperSize="9" scale="100" fitToWidth="1" fitToHeight="0" pageOrder="downThenOver" orientation="landscape" blackAndWhite="false" draft="false" cellComments="none" horizontalDpi="300" verticalDpi="300" copies="1"/>
  <headerFooter differentFirst="false" differentOddEven="false">
    <oddHeader/>
    <oddFooter/>
  </headerFooter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 filterMode="false">
    <pageSetUpPr fitToPage="false"/>
  </sheetPr>
  <dimension ref="A1:J2"/>
  <sheetViews>
    <sheetView showFormulas="false" showGridLines="true" showRowColHeaders="true" showZeros="true" rightToLeft="false" tabSelected="false" showOutlineSymbols="true" defaultGridColor="true" view="normal" topLeftCell="A1" colorId="64" zoomScale="100" zoomScaleNormal="100" zoomScalePageLayoutView="100" workbookViewId="0">
      <selection pane="topLeft" activeCell="B1" activeCellId="0" sqref="B1"/>
    </sheetView>
  </sheetViews>
  <sheetFormatPr defaultColWidth="8.9921875" defaultRowHeight="13.5" zeroHeight="false" outlineLevelRow="0" outlineLevelCol="0"/>
  <cols>
    <col collapsed="false" customWidth="true" hidden="false" outlineLevel="0" max="10" min="1" style="45" width="34.25"/>
  </cols>
  <sheetData>
    <row r="1" customFormat="false" ht="160" hidden="false" customHeight="true" outlineLevel="0" collapsed="false">
      <c r="A1" s="41"/>
      <c r="B1" s="41"/>
      <c r="C1" s="41"/>
      <c r="D1" s="41"/>
      <c r="E1" s="41"/>
      <c r="F1" s="41"/>
      <c r="G1" s="41"/>
      <c r="H1" s="41"/>
      <c r="I1" s="41"/>
      <c r="J1" s="41"/>
    </row>
    <row r="2" customFormat="false" ht="160" hidden="false" customHeight="true" outlineLevel="0" collapsed="false">
      <c r="A2" s="41"/>
      <c r="B2" s="41"/>
      <c r="C2" s="41"/>
      <c r="D2" s="41"/>
      <c r="E2" s="41"/>
      <c r="F2" s="41"/>
      <c r="G2" s="41"/>
      <c r="H2" s="41"/>
      <c r="I2" s="41"/>
      <c r="J2" s="41"/>
    </row>
  </sheetData>
  <printOptions headings="false" gridLines="false" gridLinesSet="true" horizontalCentered="false" verticalCentered="false"/>
  <pageMargins left="0.75" right="0.75" top="1" bottom="1" header="0.511811023622047" footer="0.511811023622047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/>
    <oddFooter/>
  </headerFooter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0</TotalTime>
  <Application>LibreOffice/7.3.7.2$Linux_X86_64 LibreOffice_project/30$Build-2</Application>
  <AppVersion>15.0000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terms:created xsi:type="dcterms:W3CDTF">2020-04-23T00:50:11Z</dcterms:created>
  <dc:creator>Administrator</dc:creator>
  <dc:description/>
  <dc:language>en-US</dc:language>
  <cp:lastModifiedBy>一</cp:lastModifiedBy>
  <dcterms:modified xsi:type="dcterms:W3CDTF">2026-08-15T11:26:31Z</dcterms:modified>
  <cp:revision>0</cp:revision>
  <dc:subject/>
  <dc:title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alculationRule">
    <vt:r8>0</vt:r8>
  </property>
  <property fmtid="{D5CDD505-2E9C-101B-9397-08002B2CF9AE}" pid="3" name="ICV">
    <vt:lpwstr>B898CEEFB19B4242893ED28E8E6450E6_13</vt:lpwstr>
  </property>
  <property fmtid="{D5CDD505-2E9C-101B-9397-08002B2CF9AE}" pid="4" name="KSOProductBuildVer">
    <vt:lpwstr>2052-12.1.0.22529</vt:lpwstr>
  </property>
  <property fmtid="{D5CDD505-2E9C-101B-9397-08002B2CF9AE}" pid="5" name="KSOReadingLayout">
    <vt:bool>1</vt:bool>
  </property>
</Properties>
</file>