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理货报告!$A$1:$N$34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<sst xmlns="http://schemas.openxmlformats.org/spreadsheetml/2006/main" count="111" uniqueCount="85">
  <si>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</si>
  <si>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</si>
  <si>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292520261000051051</t>
    </r>
  </si>
  <si>
    <t xml:space="preserve">货物到仓时间：</t>
  </si>
  <si>
    <t xml:space="preserve">20260930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</si>
  <si>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8546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</si>
  <si>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FOC00000071416645</t>
    </r>
  </si>
  <si>
    <t xml:space="preserve">理货日期：</t>
  </si>
  <si>
    <t xml:space="preserve">汇总</t>
  </si>
  <si>
    <t xml:space="preserve">SKU: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</si>
  <si>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7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</si>
  <si>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理货人：舒小琴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</si>
  <si>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</si>
  <si>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</si>
  <si>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</si>
  <si>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</si>
  <si>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</si>
  <si>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</si>
  <si>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</si>
  <si>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</si>
  <si>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</si>
  <si>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</si>
  <si>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</si>
  <si>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</si>
  <si>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</si>
  <si>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</si>
  <si>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</si>
  <si>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</si>
  <si>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宋体"/>
        <family val="0"/>
        <charset val="134"/>
      </rPr>
      <t xml:space="preserve">雅诗兰黛</t>
    </r>
    <r>
      <rPr>
        <sz val="10"/>
        <rFont val="Microsoft YaHei"/>
        <family val="2"/>
        <charset val="134"/>
      </rPr>
      <t xml:space="preserve">DW</t>
    </r>
    <r>
      <rPr>
        <sz val="10"/>
        <rFont val="宋体"/>
        <family val="0"/>
        <charset val="134"/>
      </rPr>
      <t xml:space="preserve">粉底液二代</t>
    </r>
    <r>
      <rPr>
        <sz val="10"/>
        <rFont val="Microsoft YaHei"/>
        <family val="2"/>
        <charset val="134"/>
      </rPr>
      <t xml:space="preserve">(#1NO)30ml/</t>
    </r>
    <r>
      <rPr>
        <sz val="10"/>
        <rFont val="宋体"/>
        <family val="0"/>
        <charset val="134"/>
      </rPr>
      <t xml:space="preserve">瓶</t>
    </r>
  </si>
  <si>
    <t xml:space="preserve">887167495463</t>
  </si>
  <si>
    <t xml:space="preserve">A46</t>
  </si>
  <si>
    <t xml:space="preserve">115-260917-140C</t>
  </si>
  <si>
    <r>
      <rPr>
        <sz val="10"/>
        <rFont val="宋体"/>
        <family val="0"/>
        <charset val="134"/>
      </rPr>
      <t xml:space="preserve">碧欧泉男士水动力乳液</t>
    </r>
    <r>
      <rPr>
        <sz val="10"/>
        <rFont val="Microsoft YaHei"/>
        <family val="2"/>
        <charset val="134"/>
      </rPr>
      <t xml:space="preserve">100ml/</t>
    </r>
    <r>
      <rPr>
        <sz val="10"/>
        <rFont val="宋体"/>
        <family val="0"/>
        <charset val="134"/>
      </rPr>
      <t xml:space="preserve">瓶</t>
    </r>
  </si>
  <si>
    <t xml:space="preserve">3614274173000</t>
  </si>
  <si>
    <t xml:space="preserve">40ZD00</t>
  </si>
  <si>
    <t xml:space="preserve">鉴定残封口贴破1</t>
  </si>
  <si>
    <t xml:space="preserve">40Z406</t>
  </si>
  <si>
    <t xml:space="preserve">变形破损鉴定残封口贴破1</t>
  </si>
  <si>
    <t xml:space="preserve">少货2件</t>
  </si>
  <si>
    <t xml:space="preserve">40A101</t>
  </si>
  <si>
    <t xml:space="preserve">40ZN01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</si>
  <si>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(#1W1)30ml/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</si>
  <si>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887167495098</t>
  </si>
  <si>
    <t xml:space="preserve">A26</t>
  </si>
  <si>
    <t xml:space="preserve">A66</t>
  </si>
  <si>
    <r>
      <rPr>
        <sz val="10"/>
        <color rgb="FF000000"/>
        <rFont val="Microsoft YaHei"/>
        <family val="2"/>
        <charset val="134"/>
      </rPr>
      <t xml:space="preserve">GIORGIO ARMANI </t>
    </r>
    <r>
      <rPr>
        <sz val="10"/>
        <color rgb="FF000000"/>
        <rFont val="宋体"/>
        <family val="0"/>
        <charset val="134"/>
      </rPr>
      <t xml:space="preserve">阿玛尼 权力</t>
    </r>
    <r>
      <rPr>
        <sz val="10"/>
        <color rgb="FF000000"/>
        <rFont val="Microsoft YaHei"/>
        <family val="2"/>
        <charset val="134"/>
      </rPr>
      <t xml:space="preserve">PRO</t>
    </r>
    <r>
      <rPr>
        <sz val="10"/>
        <color rgb="FF000000"/>
        <rFont val="宋体"/>
        <family val="0"/>
        <charset val="134"/>
      </rPr>
      <t xml:space="preserve">粉底液 </t>
    </r>
    <r>
      <rPr>
        <sz val="10"/>
        <color rgb="FF000000"/>
        <rFont val="Microsoft YaHei"/>
        <family val="2"/>
        <charset val="134"/>
      </rPr>
      <t xml:space="preserve">2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</si>
  <si>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3614274306620</t>
  </si>
  <si>
    <t xml:space="preserve">40A202</t>
  </si>
  <si>
    <t xml:space="preserve">115-260917-142C</t>
  </si>
  <si>
    <r>
      <rPr>
        <sz val="10"/>
        <color rgb="FF000000"/>
        <rFont val="宋体"/>
        <family val="0"/>
        <charset val="134"/>
      </rPr>
      <t xml:space="preserve">娇韵诗新款双萃精华露</t>
    </r>
    <r>
      <rPr>
        <sz val="10"/>
        <color rgb="FF000000"/>
        <rFont val="Microsoft YaHei"/>
        <family val="2"/>
        <charset val="134"/>
      </rPr>
      <t xml:space="preserve">100ml/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</si>
  <si>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3666057202520</t>
  </si>
  <si>
    <t xml:space="preserve">/</t>
  </si>
  <si>
    <t xml:space="preserve">0550118</t>
  </si>
  <si>
    <t xml:space="preserve">115-260917-144C</t>
  </si>
  <si>
    <r>
      <rPr>
        <sz val="10"/>
        <color rgb="FF000000"/>
        <rFont val="Microsoft YaHei"/>
        <family val="2"/>
        <charset val="134"/>
      </rPr>
      <t xml:space="preserve">SK-II</t>
    </r>
    <r>
      <rPr>
        <sz val="10"/>
        <color rgb="FF000000"/>
        <rFont val="宋体"/>
        <family val="0"/>
        <charset val="134"/>
      </rPr>
      <t xml:space="preserve">护肤精华露</t>
    </r>
    <r>
      <rPr>
        <sz val="10"/>
        <color rgb="FF000000"/>
        <rFont val="Microsoft YaHei"/>
        <family val="2"/>
        <charset val="134"/>
      </rPr>
      <t xml:space="preserve">(</t>
    </r>
    <r>
      <rPr>
        <sz val="10"/>
        <color rgb="FF000000"/>
        <rFont val="宋体"/>
        <family val="0"/>
        <charset val="134"/>
      </rPr>
      <t xml:space="preserve">神仙水</t>
    </r>
    <r>
      <rPr>
        <sz val="10"/>
        <color rgb="FF000000"/>
        <rFont val="Microsoft YaHei"/>
        <family val="2"/>
        <charset val="134"/>
      </rPr>
      <t xml:space="preserve">)230ml/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</si>
  <si>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4979006070064-1</t>
  </si>
  <si>
    <t xml:space="preserve">6155211820</t>
  </si>
  <si>
    <t xml:space="preserve">变形1</t>
  </si>
  <si>
    <t xml:space="preserve">6210211820</t>
  </si>
  <si>
    <t xml:space="preserve">6173211820</t>
  </si>
  <si>
    <t xml:space="preserve">6149211820</t>
  </si>
  <si>
    <t xml:space="preserve">6105211820</t>
  </si>
  <si>
    <r>
      <rPr>
        <sz val="10"/>
        <color rgb="FF000000"/>
        <rFont val="宋体"/>
        <family val="0"/>
        <charset val="134"/>
      </rPr>
      <t xml:space="preserve">雅诗兰黛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</t>
    </r>
    <r>
      <rPr>
        <sz val="10"/>
        <color rgb="FF000000"/>
        <rFont val="Microsoft YaHei"/>
        <family val="2"/>
        <charset val="134"/>
      </rPr>
      <t xml:space="preserve">(#1C0)30ml/</t>
    </r>
    <r>
      <rPr>
        <sz val="10"/>
        <color rgb="FF000000"/>
        <rFont val="宋体"/>
        <family val="0"/>
        <charset val="134"/>
      </rPr>
      <t xml:space="preserve">瓶</t>
    </r>
  </si>
  <si>
    <t xml:space="preserve">887167496385</t>
  </si>
  <si>
    <t xml:space="preserve">A56</t>
  </si>
  <si>
    <t xml:space="preserve">重变形1</t>
  </si>
  <si>
    <r>
      <rPr>
        <sz val="10"/>
        <color rgb="FF000000"/>
        <rFont val="Microsoft YaHei"/>
        <family val="2"/>
        <charset val="134"/>
      </rPr>
      <t xml:space="preserve">Nursery </t>
    </r>
    <r>
      <rPr>
        <sz val="10"/>
        <color rgb="FF000000"/>
        <rFont val="宋体"/>
        <family val="0"/>
        <charset val="134"/>
      </rPr>
      <t xml:space="preserve">娜斯丽 柠檬卸妆啫喱 </t>
    </r>
    <r>
      <rPr>
        <sz val="10"/>
        <color rgb="FF000000"/>
        <rFont val="Microsoft YaHei"/>
        <family val="2"/>
        <charset val="134"/>
      </rPr>
      <t xml:space="preserve">180ml</t>
    </r>
  </si>
  <si>
    <t xml:space="preserve">4560202020245</t>
  </si>
  <si>
    <t xml:space="preserve">EE13
20280513</t>
  </si>
  <si>
    <t xml:space="preserve">115-260917-146C</t>
  </si>
  <si>
    <t xml:space="preserve">转锦堂，不入库</t>
  </si>
  <si>
    <t xml:space="preserve">脏污无塑封膜1</t>
  </si>
  <si>
    <r>
      <rPr>
        <sz val="10"/>
        <color rgb="FF000000"/>
        <rFont val="Microsoft YaHei"/>
        <family val="2"/>
        <charset val="134"/>
      </rPr>
      <t xml:space="preserve">Nursery </t>
    </r>
    <r>
      <rPr>
        <sz val="10"/>
        <color rgb="FF000000"/>
        <rFont val="宋体"/>
        <family val="0"/>
        <charset val="134"/>
      </rPr>
      <t xml:space="preserve">娜斯丽 柚子卸妆啫喱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</si>
  <si>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4560202020665</t>
  </si>
  <si>
    <t xml:space="preserve">FA21
20290121</t>
  </si>
  <si>
    <t xml:space="preserve">FA08
20290108</t>
  </si>
  <si>
    <r>
      <rPr>
        <sz val="10"/>
        <color rgb="FF000000"/>
        <rFont val="Microsoft YaHei"/>
        <family val="2"/>
        <charset val="134"/>
      </rPr>
      <t xml:space="preserve">SOFINA ANGE </t>
    </r>
    <r>
      <rPr>
        <sz val="10"/>
        <color rgb="FF000000"/>
        <rFont val="宋体"/>
        <family val="0"/>
        <charset val="134"/>
      </rPr>
      <t xml:space="preserve">苏菲娜 绿色隔离妆前乳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</si>
  <si>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4901301457073</t>
  </si>
  <si>
    <t xml:space="preserve">N0000O66</t>
  </si>
  <si>
    <t xml:space="preserve">115-260917-148C</t>
  </si>
  <si>
    <r>
      <rPr>
        <sz val="10"/>
        <color rgb="FF000000"/>
        <rFont val="Microsoft YaHei"/>
        <family val="2"/>
        <charset val="134"/>
      </rPr>
      <t xml:space="preserve">SOFINA ANGE </t>
    </r>
    <r>
      <rPr>
        <sz val="10"/>
        <color rgb="FF000000"/>
        <rFont val="宋体"/>
        <family val="0"/>
        <charset val="134"/>
      </rPr>
      <t xml:space="preserve">苏菲娜 粉色隔离妆前乳 </t>
    </r>
    <r>
      <rPr>
        <sz val="10"/>
        <color rgb="FF000000"/>
        <rFont val="Microsoft YaHei"/>
        <family val="2"/>
        <charset val="134"/>
      </rPr>
      <t xml:space="preserve">25ml</t>
    </r>
  </si>
  <si>
    <t xml:space="preserve">4901301457059</t>
  </si>
  <si>
    <t xml:space="preserve">N0000206</t>
  </si>
  <si>
    <t xml:space="preserve">N0001346</t>
  </si>
  <si>
    <t xml:space="preserve">增值拆套2支装756套1530件，打印贴条码330件，套海绵头48件，打印贴箱唛207个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</si>
</sst>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宋体"/>
      <family val="0"/>
      <charset val="134"/>
    </font>
    <font>
      <sz val="10"/>
      <name val="Microsoft YaHei"/>
      <family val="2"/>
      <charset val="134"/>
    </font>
    <font>
      <b val="true"/>
      <sz val="10"/>
      <color rgb="FF000000"/>
      <name val="微软雅黑"/>
      <family val="2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  <font>
      <sz val="11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3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425160</xdr:colOff>
      <xdr:row>20</xdr:row>
      <xdr:rowOff>18720</xdr:rowOff>
    </xdr:from>
    <xdr:to>
      <xdr:col>17</xdr:col>
      <xdr:colOff>596880</xdr:colOff>
      <xdr:row>20</xdr:row>
      <xdr:rowOff>352440</xdr:rowOff>
    </xdr:to>
    <xdr:pic>
      <xdr:nvPicPr>
        <xdr:cNvPr id="0" name="ID_725D0FBDCED448AFB7E74075F6DD92C0" descr=""/>
        <xdr:cNvPicPr/>
      </xdr:nvPicPr>
      <xdr:blipFill>
        <a:blip r:embed="rId1"/>
        <a:stretch/>
      </xdr:blipFill>
      <xdr:spPr>
        <a:xfrm>
          <a:off x="15378120" y="9667440"/>
          <a:ext cx="171720" cy="33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19</xdr:row>
      <xdr:rowOff>18720</xdr:rowOff>
    </xdr:from>
    <xdr:to>
      <xdr:col>17</xdr:col>
      <xdr:colOff>577440</xdr:colOff>
      <xdr:row>19</xdr:row>
      <xdr:rowOff>275040</xdr:rowOff>
    </xdr:to>
    <xdr:pic>
      <xdr:nvPicPr>
        <xdr:cNvPr id="1" name="ID_09717AED4B8E42DB9FC79EF64083EACB" descr=""/>
        <xdr:cNvPicPr/>
      </xdr:nvPicPr>
      <xdr:blipFill>
        <a:blip r:embed="rId2"/>
        <a:stretch/>
      </xdr:blipFill>
      <xdr:spPr>
        <a:xfrm>
          <a:off x="15397920" y="913428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14</xdr:row>
      <xdr:rowOff>18720</xdr:rowOff>
    </xdr:from>
    <xdr:to>
      <xdr:col>17</xdr:col>
      <xdr:colOff>577440</xdr:colOff>
      <xdr:row>14</xdr:row>
      <xdr:rowOff>275040</xdr:rowOff>
    </xdr:to>
    <xdr:pic>
      <xdr:nvPicPr>
        <xdr:cNvPr id="2" name="ID_7798D9CF18C54BCC9588229687F43AC5" descr=""/>
        <xdr:cNvPicPr/>
      </xdr:nvPicPr>
      <xdr:blipFill>
        <a:blip r:embed="rId3"/>
        <a:stretch/>
      </xdr:blipFill>
      <xdr:spPr>
        <a:xfrm>
          <a:off x="15397920" y="646704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15</xdr:row>
      <xdr:rowOff>18720</xdr:rowOff>
    </xdr:from>
    <xdr:to>
      <xdr:col>17</xdr:col>
      <xdr:colOff>577440</xdr:colOff>
      <xdr:row>15</xdr:row>
      <xdr:rowOff>275040</xdr:rowOff>
    </xdr:to>
    <xdr:pic>
      <xdr:nvPicPr>
        <xdr:cNvPr id="3" name="ID_5BFE91ED5A964BFC94504D697C22815D" descr=""/>
        <xdr:cNvPicPr/>
      </xdr:nvPicPr>
      <xdr:blipFill>
        <a:blip r:embed="rId4"/>
        <a:stretch/>
      </xdr:blipFill>
      <xdr:spPr>
        <a:xfrm>
          <a:off x="15397920" y="700056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17</xdr:row>
      <xdr:rowOff>18720</xdr:rowOff>
    </xdr:from>
    <xdr:to>
      <xdr:col>17</xdr:col>
      <xdr:colOff>577440</xdr:colOff>
      <xdr:row>17</xdr:row>
      <xdr:rowOff>275040</xdr:rowOff>
    </xdr:to>
    <xdr:pic>
      <xdr:nvPicPr>
        <xdr:cNvPr id="4" name="ID_66EE5198AFBB4F4B91A7ADF885A77160" descr=""/>
        <xdr:cNvPicPr/>
      </xdr:nvPicPr>
      <xdr:blipFill>
        <a:blip r:embed="rId5"/>
        <a:stretch/>
      </xdr:blipFill>
      <xdr:spPr>
        <a:xfrm>
          <a:off x="15397920" y="806724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7</xdr:row>
      <xdr:rowOff>18720</xdr:rowOff>
    </xdr:from>
    <xdr:to>
      <xdr:col>17</xdr:col>
      <xdr:colOff>577440</xdr:colOff>
      <xdr:row>7</xdr:row>
      <xdr:rowOff>275040</xdr:rowOff>
    </xdr:to>
    <xdr:pic>
      <xdr:nvPicPr>
        <xdr:cNvPr id="5" name="ID_234EA4C1718A4A7C8ABAC1F65CCE126C" descr=""/>
        <xdr:cNvPicPr/>
      </xdr:nvPicPr>
      <xdr:blipFill>
        <a:blip r:embed="rId6"/>
        <a:stretch/>
      </xdr:blipFill>
      <xdr:spPr>
        <a:xfrm>
          <a:off x="15397920" y="273348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353160</xdr:colOff>
      <xdr:row>7</xdr:row>
      <xdr:rowOff>18720</xdr:rowOff>
    </xdr:from>
    <xdr:to>
      <xdr:col>19</xdr:col>
      <xdr:colOff>668160</xdr:colOff>
      <xdr:row>7</xdr:row>
      <xdr:rowOff>276840</xdr:rowOff>
    </xdr:to>
    <xdr:pic>
      <xdr:nvPicPr>
        <xdr:cNvPr id="6" name="ID_5FF241DD8E2A4ABF9447B3CF96BC3678" descr=""/>
        <xdr:cNvPicPr/>
      </xdr:nvPicPr>
      <xdr:blipFill>
        <a:blip r:embed="rId7"/>
        <a:stretch/>
      </xdr:blipFill>
      <xdr:spPr>
        <a:xfrm>
          <a:off x="17330400" y="2733480"/>
          <a:ext cx="315000" cy="25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353160</xdr:colOff>
      <xdr:row>8</xdr:row>
      <xdr:rowOff>18720</xdr:rowOff>
    </xdr:from>
    <xdr:to>
      <xdr:col>19</xdr:col>
      <xdr:colOff>668160</xdr:colOff>
      <xdr:row>8</xdr:row>
      <xdr:rowOff>277200</xdr:rowOff>
    </xdr:to>
    <xdr:pic>
      <xdr:nvPicPr>
        <xdr:cNvPr id="7" name="ID_AFD54AD7D55F45479A02255FA013D429" descr=""/>
        <xdr:cNvPicPr/>
      </xdr:nvPicPr>
      <xdr:blipFill>
        <a:blip r:embed="rId8"/>
        <a:stretch/>
      </xdr:blipFill>
      <xdr:spPr>
        <a:xfrm>
          <a:off x="17330400" y="3266640"/>
          <a:ext cx="315000" cy="258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J7" activeCellId="0" sqref="J7:J10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6.75"/>
    <col collapsed="false" customWidth="true" hidden="false" outlineLevel="0" max="16" min="16" style="5" width="10.37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SUM(F5:F504)</f>
        <v>8546</v>
      </c>
      <c r="G4" s="14"/>
      <c r="H4" s="14" t="n">
        <f aca="false">SUM(H5:H504)</f>
        <v>8535</v>
      </c>
      <c r="I4" s="14" t="n">
        <f aca="false">SUM(I5:I504)</f>
        <v>9</v>
      </c>
      <c r="J4" s="14" t="n">
        <f aca="false">SUM(J5:J504)</f>
        <v>2</v>
      </c>
      <c r="K4" s="14" t="n">
        <f aca="false">SUM(K5:K504)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2" hidden="false" customHeight="true" outlineLevel="0" collapsed="false">
      <c r="A6" s="17" t="n">
        <v>1</v>
      </c>
      <c r="B6" s="17" t="str">
        <f aca="false">IF(C6&lt;&gt;"",$N$3,"")</f>
        <v>20260930</v>
      </c>
      <c r="C6" s="18" t="s">
        <v>28</v>
      </c>
      <c r="D6" s="19" t="s">
        <v>29</v>
      </c>
      <c r="E6" s="19"/>
      <c r="F6" s="17" t="n">
        <v>1500</v>
      </c>
      <c r="G6" s="17" t="n">
        <v>72</v>
      </c>
      <c r="H6" s="17" t="n">
        <v>1500</v>
      </c>
      <c r="I6" s="17"/>
      <c r="J6" s="17"/>
      <c r="K6" s="17"/>
      <c r="L6" s="17" t="n">
        <v>0.12</v>
      </c>
      <c r="M6" s="20" t="s">
        <v>30</v>
      </c>
      <c r="N6" s="21" t="inlineStr">
        <is>
          <t>2029-04-01</t>
        </is>
      </c>
      <c r="O6" s="22" t="s">
        <v>31</v>
      </c>
    </row>
    <row r="7" s="7" customFormat="true" ht="42" hidden="false" customHeight="true" outlineLevel="0" collapsed="false">
      <c r="A7" s="17" t="n">
        <v>2</v>
      </c>
      <c r="B7" s="17" t="str">
        <f aca="false">IF(C7&lt;&gt;"",$N$3,"")</f>
        <v>20260930</v>
      </c>
      <c r="C7" s="18" t="s">
        <v>32</v>
      </c>
      <c r="D7" s="19" t="s">
        <v>33</v>
      </c>
      <c r="E7" s="19"/>
      <c r="F7" s="17" t="n">
        <v>1200</v>
      </c>
      <c r="G7" s="17" t="n">
        <v>34</v>
      </c>
      <c r="H7" s="17" t="n">
        <v>17</v>
      </c>
      <c r="I7" s="17" t="n">
        <v>1</v>
      </c>
      <c r="J7" s="17" t="n">
        <v>2</v>
      </c>
      <c r="K7" s="17"/>
      <c r="L7" s="17" t="n">
        <v>0.35</v>
      </c>
      <c r="M7" s="20" t="s">
        <v>34</v>
      </c>
      <c r="N7" s="21" t="inlineStr">
        <is>
          <t>2028-12-01</t>
        </is>
      </c>
      <c r="O7" s="23" t="s">
        <v>31</v>
      </c>
      <c r="Q7" s="24" t="s">
        <v>35</v>
      </c>
    </row>
    <row r="8" s="7" customFormat="true" ht="42" hidden="false" customHeight="true" outlineLevel="0" collapsed="false">
      <c r="A8" s="17"/>
      <c r="B8" s="17"/>
      <c r="C8" s="18"/>
      <c r="D8" s="19"/>
      <c r="E8" s="19"/>
      <c r="F8" s="17"/>
      <c r="G8" s="17"/>
      <c r="H8" s="17" t="n">
        <v>125</v>
      </c>
      <c r="I8" s="17" t="n">
        <v>1</v>
      </c>
      <c r="J8" s="17"/>
      <c r="K8" s="17"/>
      <c r="L8" s="17"/>
      <c r="M8" s="20" t="s">
        <v>36</v>
      </c>
      <c r="N8" s="21" t="inlineStr">
        <is>
          <t>2028-04-01</t>
        </is>
      </c>
      <c r="O8" s="23" t="s">
        <v>31</v>
      </c>
      <c r="Q8" s="24" t="s">
        <v>37</v>
      </c>
      <c r="S8" s="7" t="s">
        <v>38</v>
      </c>
    </row>
    <row r="9" s="7" customFormat="true" ht="42" hidden="false" customHeight="true" outlineLevel="0" collapsed="false">
      <c r="A9" s="17"/>
      <c r="B9" s="17"/>
      <c r="C9" s="18"/>
      <c r="D9" s="19"/>
      <c r="E9" s="19"/>
      <c r="F9" s="17"/>
      <c r="G9" s="17"/>
      <c r="H9" s="17" t="n">
        <v>983</v>
      </c>
      <c r="I9" s="17" t="n">
        <v>1</v>
      </c>
      <c r="J9" s="17"/>
      <c r="K9" s="17"/>
      <c r="L9" s="17"/>
      <c r="M9" s="20" t="s">
        <v>39</v>
      </c>
      <c r="N9" s="21" t="inlineStr">
        <is>
          <t>2028-12-31</t>
        </is>
      </c>
      <c r="O9" s="23" t="s">
        <v>31</v>
      </c>
      <c r="Q9" s="24" t="s">
        <v>35</v>
      </c>
    </row>
    <row r="10" s="7" customFormat="true" ht="42" hidden="false" customHeight="true" outlineLevel="0" collapsed="false">
      <c r="A10" s="17"/>
      <c r="B10" s="17"/>
      <c r="C10" s="18"/>
      <c r="D10" s="19"/>
      <c r="E10" s="19"/>
      <c r="F10" s="17"/>
      <c r="G10" s="17"/>
      <c r="H10" s="17" t="n">
        <v>69</v>
      </c>
      <c r="I10" s="17" t="n">
        <v>1</v>
      </c>
      <c r="J10" s="17"/>
      <c r="K10" s="17"/>
      <c r="L10" s="17"/>
      <c r="M10" s="20" t="s">
        <v>40</v>
      </c>
      <c r="N10" s="21" t="inlineStr">
        <is>
          <t>2028-11-01</t>
        </is>
      </c>
      <c r="O10" s="23" t="s">
        <v>31</v>
      </c>
      <c r="Q10" s="24" t="s">
        <v>35</v>
      </c>
    </row>
    <row r="11" s="7" customFormat="true" ht="42" hidden="false" customHeight="true" outlineLevel="0" collapsed="false">
      <c r="A11" s="17" t="n">
        <v>3</v>
      </c>
      <c r="B11" s="17" t="str">
        <f aca="false">IF(C11&lt;&gt;"",$N$3,"")</f>
        <v>20260930</v>
      </c>
      <c r="C11" s="25" t="s">
        <v>41</v>
      </c>
      <c r="D11" s="19" t="s">
        <v>42</v>
      </c>
      <c r="E11" s="19"/>
      <c r="F11" s="17" t="n">
        <v>1898</v>
      </c>
      <c r="G11" s="17" t="n">
        <v>72</v>
      </c>
      <c r="H11" s="17" t="n">
        <f aca="false">673+1</f>
        <v>674</v>
      </c>
      <c r="I11" s="17"/>
      <c r="J11" s="17"/>
      <c r="K11" s="17"/>
      <c r="L11" s="17" t="n">
        <v>0.12</v>
      </c>
      <c r="M11" s="20" t="s">
        <v>43</v>
      </c>
      <c r="N11" s="21" t="inlineStr">
        <is>
          <t>2029-02-01</t>
        </is>
      </c>
      <c r="O11" s="22" t="s">
        <v>31</v>
      </c>
    </row>
    <row r="12" s="7" customFormat="true" ht="42" hidden="false" customHeight="true" outlineLevel="0" collapsed="false">
      <c r="A12" s="17"/>
      <c r="B12" s="17"/>
      <c r="C12" s="25"/>
      <c r="D12" s="25"/>
      <c r="E12" s="19"/>
      <c r="F12" s="17"/>
      <c r="G12" s="17"/>
      <c r="H12" s="17" t="n">
        <f aca="false">1223+1</f>
        <v>1224</v>
      </c>
      <c r="I12" s="17"/>
      <c r="J12" s="17"/>
      <c r="K12" s="17"/>
      <c r="L12" s="17"/>
      <c r="M12" s="20" t="s">
        <v>44</v>
      </c>
      <c r="N12" s="21" t="inlineStr">
        <is>
          <t>2029-06-01</t>
        </is>
      </c>
      <c r="O12" s="22" t="s">
        <v>31</v>
      </c>
    </row>
    <row r="13" s="7" customFormat="true" ht="42" hidden="false" customHeight="true" outlineLevel="0" collapsed="false">
      <c r="A13" s="17" t="n">
        <v>4</v>
      </c>
      <c r="B13" s="17" t="str">
        <f aca="false">IF(C13&lt;&gt;"",$N$3,"")</f>
        <v>20260930</v>
      </c>
      <c r="C13" s="19" t="s">
        <v>45</v>
      </c>
      <c r="D13" s="19" t="s">
        <v>46</v>
      </c>
      <c r="E13" s="19"/>
      <c r="F13" s="17" t="n">
        <v>400</v>
      </c>
      <c r="G13" s="17" t="n">
        <v>45</v>
      </c>
      <c r="H13" s="17" t="n">
        <v>400</v>
      </c>
      <c r="I13" s="17"/>
      <c r="J13" s="17"/>
      <c r="K13" s="17"/>
      <c r="L13" s="17" t="n">
        <v>0.12</v>
      </c>
      <c r="M13" s="20" t="s">
        <v>47</v>
      </c>
      <c r="N13" s="21" t="inlineStr">
        <is>
          <t>2029-01-31</t>
        </is>
      </c>
      <c r="O13" s="26" t="s">
        <v>48</v>
      </c>
    </row>
    <row r="14" s="7" customFormat="true" ht="42" hidden="false" customHeight="true" outlineLevel="0" collapsed="false">
      <c r="A14" s="17" t="n">
        <v>5</v>
      </c>
      <c r="B14" s="17" t="str">
        <f aca="false">IF(C14&lt;&gt;"",$N$3,"")</f>
        <v>20260930</v>
      </c>
      <c r="C14" s="25" t="s">
        <v>49</v>
      </c>
      <c r="D14" s="19" t="s">
        <v>50</v>
      </c>
      <c r="E14" s="19"/>
      <c r="F14" s="17" t="n">
        <v>48</v>
      </c>
      <c r="G14" s="17" t="s">
        <v>51</v>
      </c>
      <c r="H14" s="17" t="n">
        <f aca="false">47+1</f>
        <v>48</v>
      </c>
      <c r="I14" s="17"/>
      <c r="J14" s="17"/>
      <c r="K14" s="17"/>
      <c r="L14" s="17" t="n">
        <v>0.28</v>
      </c>
      <c r="M14" s="20" t="s">
        <v>52</v>
      </c>
      <c r="N14" s="21" t="inlineStr">
        <is>
          <t>2028-12-17</t>
        </is>
      </c>
      <c r="O14" s="22" t="s">
        <v>53</v>
      </c>
    </row>
    <row r="15" s="7" customFormat="true" ht="42" hidden="false" customHeight="true" outlineLevel="0" collapsed="false">
      <c r="A15" s="17" t="n">
        <v>6</v>
      </c>
      <c r="B15" s="17" t="str">
        <f aca="false">IF(C15&lt;&gt;"",$N$3,"")</f>
        <v>20260930</v>
      </c>
      <c r="C15" s="19" t="s">
        <v>54</v>
      </c>
      <c r="D15" s="19" t="s">
        <v>55</v>
      </c>
      <c r="E15" s="19"/>
      <c r="F15" s="17" t="n">
        <v>330</v>
      </c>
      <c r="G15" s="17" t="n">
        <v>35</v>
      </c>
      <c r="H15" s="17" t="n">
        <v>93</v>
      </c>
      <c r="I15" s="17" t="n">
        <v>1</v>
      </c>
      <c r="J15" s="17"/>
      <c r="K15" s="17"/>
      <c r="L15" s="17" t="s">
        <v>51</v>
      </c>
      <c r="M15" s="20" t="s">
        <v>56</v>
      </c>
      <c r="N15" s="21" t="inlineStr">
        <is>
          <t>2029-06-04</t>
        </is>
      </c>
      <c r="O15" s="22" t="s">
        <v>53</v>
      </c>
      <c r="Q15" s="7" t="s">
        <v>57</v>
      </c>
    </row>
    <row r="16" s="7" customFormat="true" ht="42" hidden="false" customHeight="true" outlineLevel="0" collapsed="false">
      <c r="A16" s="17"/>
      <c r="B16" s="17"/>
      <c r="C16" s="19"/>
      <c r="D16" s="19"/>
      <c r="E16" s="19"/>
      <c r="F16" s="17"/>
      <c r="G16" s="17"/>
      <c r="H16" s="17" t="n">
        <v>53</v>
      </c>
      <c r="I16" s="17" t="n">
        <v>1</v>
      </c>
      <c r="J16" s="17"/>
      <c r="K16" s="17"/>
      <c r="L16" s="17"/>
      <c r="M16" s="20" t="s">
        <v>58</v>
      </c>
      <c r="N16" s="21" t="inlineStr">
        <is>
          <t>2029-07-29</t>
        </is>
      </c>
      <c r="O16" s="22" t="s">
        <v>53</v>
      </c>
      <c r="Q16" s="7" t="s">
        <v>57</v>
      </c>
    </row>
    <row r="17" s="7" customFormat="true" ht="42" hidden="false" customHeight="true" outlineLevel="0" collapsed="false">
      <c r="A17" s="17"/>
      <c r="B17" s="17"/>
      <c r="C17" s="19"/>
      <c r="D17" s="19"/>
      <c r="E17" s="19"/>
      <c r="F17" s="17"/>
      <c r="G17" s="17"/>
      <c r="H17" s="17" t="n">
        <v>48</v>
      </c>
      <c r="I17" s="17"/>
      <c r="J17" s="17"/>
      <c r="K17" s="17"/>
      <c r="L17" s="17"/>
      <c r="M17" s="20" t="s">
        <v>59</v>
      </c>
      <c r="N17" s="21" t="inlineStr">
        <is>
          <t>2029-06-22</t>
        </is>
      </c>
      <c r="O17" s="22" t="s">
        <v>53</v>
      </c>
    </row>
    <row r="18" s="7" customFormat="true" ht="42" hidden="false" customHeight="true" outlineLevel="0" collapsed="false">
      <c r="A18" s="17"/>
      <c r="B18" s="17"/>
      <c r="C18" s="19"/>
      <c r="D18" s="19"/>
      <c r="E18" s="19"/>
      <c r="F18" s="17"/>
      <c r="G18" s="17"/>
      <c r="H18" s="17" t="n">
        <v>25</v>
      </c>
      <c r="I18" s="17" t="n">
        <v>1</v>
      </c>
      <c r="J18" s="17"/>
      <c r="K18" s="17"/>
      <c r="L18" s="17"/>
      <c r="M18" s="20" t="s">
        <v>60</v>
      </c>
      <c r="N18" s="21" t="inlineStr">
        <is>
          <t>2029-05-29</t>
        </is>
      </c>
      <c r="O18" s="22" t="s">
        <v>53</v>
      </c>
      <c r="Q18" s="7" t="s">
        <v>57</v>
      </c>
    </row>
    <row r="19" s="7" customFormat="true" ht="42" hidden="false" customHeight="true" outlineLevel="0" collapsed="false">
      <c r="A19" s="17"/>
      <c r="B19" s="17"/>
      <c r="C19" s="19"/>
      <c r="D19" s="19"/>
      <c r="E19" s="19"/>
      <c r="F19" s="17"/>
      <c r="G19" s="17"/>
      <c r="H19" s="17" t="n">
        <v>108</v>
      </c>
      <c r="I19" s="17"/>
      <c r="J19" s="17"/>
      <c r="K19" s="17"/>
      <c r="L19" s="17"/>
      <c r="M19" s="20" t="s">
        <v>61</v>
      </c>
      <c r="N19" s="21" t="inlineStr">
        <is>
          <t>2029-04-15</t>
        </is>
      </c>
      <c r="O19" s="22" t="s">
        <v>53</v>
      </c>
    </row>
    <row r="20" s="7" customFormat="true" ht="42" hidden="false" customHeight="true" outlineLevel="0" collapsed="false">
      <c r="A20" s="17" t="n">
        <v>7</v>
      </c>
      <c r="B20" s="17" t="str">
        <f aca="false">IF(C20&lt;&gt;"",$N$3,"")</f>
        <v>20260930</v>
      </c>
      <c r="C20" s="25" t="s">
        <v>62</v>
      </c>
      <c r="D20" s="19" t="s">
        <v>63</v>
      </c>
      <c r="E20" s="19"/>
      <c r="F20" s="17" t="n">
        <v>540</v>
      </c>
      <c r="G20" s="17" t="n">
        <v>18</v>
      </c>
      <c r="H20" s="17" t="n">
        <v>539</v>
      </c>
      <c r="I20" s="17" t="n">
        <v>1</v>
      </c>
      <c r="J20" s="17"/>
      <c r="K20" s="17"/>
      <c r="L20" s="17" t="n">
        <v>0.12</v>
      </c>
      <c r="M20" s="20" t="s">
        <v>64</v>
      </c>
      <c r="N20" s="21" t="inlineStr">
        <is>
          <t>2029-05-01</t>
        </is>
      </c>
      <c r="O20" s="22" t="s">
        <v>53</v>
      </c>
      <c r="Q20" s="7" t="s">
        <v>65</v>
      </c>
    </row>
    <row r="21" s="7" customFormat="true" ht="29" hidden="false" customHeight="true" outlineLevel="0" collapsed="false">
      <c r="A21" s="17" t="n">
        <v>8</v>
      </c>
      <c r="B21" s="17" t="str">
        <f aca="false">IF(C21&lt;&gt;"",$N$3,"")</f>
        <v>20260930</v>
      </c>
      <c r="C21" s="19" t="s">
        <v>66</v>
      </c>
      <c r="D21" s="27" t="s">
        <v>67</v>
      </c>
      <c r="E21" s="19"/>
      <c r="F21" s="17" t="n">
        <v>18</v>
      </c>
      <c r="G21" s="17" t="n">
        <v>6</v>
      </c>
      <c r="H21" s="17" t="n">
        <v>17</v>
      </c>
      <c r="I21" s="17" t="n">
        <v>1</v>
      </c>
      <c r="J21" s="17"/>
      <c r="K21" s="17"/>
      <c r="L21" s="17" t="n">
        <v>0.26</v>
      </c>
      <c r="M21" s="20" t="s">
        <v>68</v>
      </c>
      <c r="N21" s="21"/>
      <c r="O21" s="22" t="s">
        <v>69</v>
      </c>
      <c r="P21" s="7" t="s">
        <v>70</v>
      </c>
      <c r="Q21" s="28" t="s">
        <v>71</v>
      </c>
    </row>
    <row r="22" s="7" customFormat="true" ht="29" hidden="false" customHeight="true" outlineLevel="0" collapsed="false">
      <c r="A22" s="17" t="n">
        <v>9</v>
      </c>
      <c r="B22" s="17" t="str">
        <f aca="false">IF(C22&lt;&gt;"",$N$3,"")</f>
        <v>20260930</v>
      </c>
      <c r="C22" s="19" t="s">
        <v>72</v>
      </c>
      <c r="D22" s="27" t="s">
        <v>73</v>
      </c>
      <c r="E22" s="19"/>
      <c r="F22" s="17" t="n">
        <v>1512</v>
      </c>
      <c r="G22" s="17" t="n">
        <v>18</v>
      </c>
      <c r="H22" s="17" t="n">
        <f aca="false">648+359+1</f>
        <v>1008</v>
      </c>
      <c r="I22" s="17"/>
      <c r="J22" s="17"/>
      <c r="K22" s="17"/>
      <c r="L22" s="17" t="n">
        <v>0.64</v>
      </c>
      <c r="M22" s="20" t="s">
        <v>74</v>
      </c>
      <c r="N22" s="21"/>
      <c r="O22" s="22" t="s">
        <v>69</v>
      </c>
      <c r="P22" s="1" t="s">
        <v>70</v>
      </c>
    </row>
    <row r="23" s="7" customFormat="true" ht="29" hidden="false" customHeight="true" outlineLevel="0" collapsed="false">
      <c r="A23" s="17"/>
      <c r="B23" s="17"/>
      <c r="C23" s="19"/>
      <c r="D23" s="27"/>
      <c r="E23" s="19"/>
      <c r="F23" s="17"/>
      <c r="G23" s="17"/>
      <c r="H23" s="17" t="n">
        <f aca="false">503+1</f>
        <v>504</v>
      </c>
      <c r="I23" s="17"/>
      <c r="J23" s="17"/>
      <c r="K23" s="17"/>
      <c r="L23" s="17"/>
      <c r="M23" s="20" t="s">
        <v>75</v>
      </c>
      <c r="N23" s="21"/>
      <c r="O23" s="22" t="s">
        <v>69</v>
      </c>
      <c r="P23" s="1"/>
    </row>
    <row r="24" s="7" customFormat="true" ht="22.5" hidden="false" customHeight="true" outlineLevel="0" collapsed="false">
      <c r="A24" s="17" t="n">
        <v>10</v>
      </c>
      <c r="B24" s="17" t="str">
        <f aca="false">IF(C24&lt;&gt;"",$N$3,"")</f>
        <v>20260930</v>
      </c>
      <c r="C24" s="19" t="s">
        <v>76</v>
      </c>
      <c r="D24" s="27" t="s">
        <v>77</v>
      </c>
      <c r="E24" s="19"/>
      <c r="F24" s="17" t="n">
        <v>100</v>
      </c>
      <c r="G24" s="17" t="s">
        <v>51</v>
      </c>
      <c r="H24" s="17" t="n">
        <v>100</v>
      </c>
      <c r="I24" s="17"/>
      <c r="J24" s="17"/>
      <c r="K24" s="17"/>
      <c r="L24" s="17" t="n">
        <v>0.04</v>
      </c>
      <c r="M24" s="20" t="s">
        <v>78</v>
      </c>
      <c r="N24" s="21"/>
      <c r="O24" s="22" t="s">
        <v>79</v>
      </c>
      <c r="P24" s="7" t="s">
        <v>70</v>
      </c>
    </row>
    <row r="25" s="7" customFormat="true" ht="22.5" hidden="false" customHeight="true" outlineLevel="0" collapsed="false">
      <c r="A25" s="17" t="n">
        <v>11</v>
      </c>
      <c r="B25" s="17" t="str">
        <f aca="false">IF(C24&lt;&gt;"",$N$3,"")</f>
        <v>20260930</v>
      </c>
      <c r="C25" s="19" t="s">
        <v>80</v>
      </c>
      <c r="D25" s="27" t="s">
        <v>81</v>
      </c>
      <c r="E25" s="19"/>
      <c r="F25" s="17" t="n">
        <v>1000</v>
      </c>
      <c r="G25" s="17" t="n">
        <v>108</v>
      </c>
      <c r="H25" s="17" t="n">
        <f aca="false">301+1</f>
        <v>302</v>
      </c>
      <c r="I25" s="17"/>
      <c r="J25" s="17"/>
      <c r="K25" s="17"/>
      <c r="L25" s="17" t="n">
        <v>0.04</v>
      </c>
      <c r="M25" s="20" t="s">
        <v>82</v>
      </c>
      <c r="N25" s="21"/>
      <c r="O25" s="22" t="s">
        <v>79</v>
      </c>
      <c r="P25" s="1" t="s">
        <v>70</v>
      </c>
    </row>
    <row r="26" s="7" customFormat="true" ht="22.5" hidden="false" customHeight="true" outlineLevel="0" collapsed="false">
      <c r="A26" s="17"/>
      <c r="B26" s="17"/>
      <c r="C26" s="19"/>
      <c r="D26" s="27"/>
      <c r="E26" s="19"/>
      <c r="F26" s="17"/>
      <c r="G26" s="17"/>
      <c r="H26" s="17" t="n">
        <f aca="false">697+1</f>
        <v>698</v>
      </c>
      <c r="I26" s="17"/>
      <c r="J26" s="17"/>
      <c r="K26" s="17"/>
      <c r="L26" s="17"/>
      <c r="M26" s="20" t="s">
        <v>83</v>
      </c>
      <c r="N26" s="21"/>
      <c r="O26" s="22" t="s">
        <v>79</v>
      </c>
      <c r="P26" s="1"/>
    </row>
    <row r="27" s="5" customFormat="true" ht="87" hidden="false" customHeight="true" outlineLevel="0" collapsed="false">
      <c r="A27" s="1"/>
      <c r="B27" s="29" t="str">
        <f aca="false">IF(C27&lt;&gt;"",$N$3,"")</f>
        <v>20260930</v>
      </c>
      <c r="C27" s="1" t="s">
        <v>84</v>
      </c>
      <c r="D27" s="1"/>
      <c r="E27" s="1"/>
      <c r="F27" s="2"/>
      <c r="G27" s="1"/>
      <c r="H27" s="1"/>
      <c r="I27" s="1"/>
      <c r="J27" s="1"/>
      <c r="K27" s="1"/>
      <c r="L27" s="1"/>
      <c r="M27" s="1"/>
      <c r="N27" s="3"/>
      <c r="O27" s="4"/>
    </row>
    <row r="28" s="5" customFormat="true" ht="45" hidden="false" customHeight="true" outlineLevel="0" collapsed="false">
      <c r="A28" s="1"/>
      <c r="B28" s="29" t="str">
        <f aca="false">IF(C28&lt;&gt;"",$N$3,"")</f>
        <v/>
      </c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3"/>
      <c r="O28" s="4"/>
    </row>
    <row r="29" s="5" customFormat="true" ht="45" hidden="false" customHeight="true" outlineLevel="0" collapsed="false">
      <c r="A29" s="1"/>
      <c r="B29" s="29" t="str">
        <f aca="false">IF(C29&lt;&gt;"",$N$3,"")</f>
        <v/>
      </c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3"/>
      <c r="O29" s="4"/>
    </row>
    <row r="30" s="5" customFormat="true" ht="45" hidden="false" customHeight="true" outlineLevel="0" collapsed="false">
      <c r="A30" s="1"/>
      <c r="B30" s="29" t="str">
        <f aca="false">IF(C30&lt;&gt;"",$N$3,"")</f>
        <v/>
      </c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3"/>
      <c r="O30" s="4"/>
    </row>
    <row r="31" s="5" customFormat="true" ht="45" hidden="false" customHeight="true" outlineLevel="0" collapsed="false">
      <c r="A31" s="1"/>
      <c r="B31" s="29" t="str">
        <f aca="false">IF(C31&lt;&gt;"",$N$3,"")</f>
        <v/>
      </c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3"/>
      <c r="O31" s="4"/>
      <c r="AB31" s="5" t="n">
        <v>4</v>
      </c>
    </row>
    <row r="32" s="5" customFormat="true" ht="45" hidden="false" customHeight="true" outlineLevel="0" collapsed="false">
      <c r="A32" s="1"/>
      <c r="B32" s="29" t="str">
        <f aca="false">IF(C32&lt;&gt;"",$N$3,"")</f>
        <v/>
      </c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3"/>
      <c r="O32" s="4"/>
    </row>
    <row r="33" s="5" customFormat="true" ht="45" hidden="false" customHeight="true" outlineLevel="0" collapsed="false">
      <c r="A33" s="1"/>
      <c r="B33" s="29" t="str">
        <f aca="false">IF(C33&lt;&gt;"",$N$3,"")</f>
        <v/>
      </c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3"/>
      <c r="O33" s="4"/>
    </row>
    <row r="34" s="5" customFormat="true" ht="45" hidden="false" customHeight="true" outlineLevel="0" collapsed="false">
      <c r="A34" s="1"/>
      <c r="B34" s="29" t="str">
        <f aca="false">IF(C34&lt;&gt;"",$N$3,"")</f>
        <v/>
      </c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3"/>
      <c r="O34" s="4"/>
    </row>
    <row r="35" customFormat="false" ht="45" hidden="false" customHeight="true" outlineLevel="0" collapsed="false">
      <c r="B35" s="29" t="str">
        <f aca="false">IF(C35&lt;&gt;"",$N$3,"")</f>
        <v/>
      </c>
    </row>
    <row r="36" customFormat="false" ht="45" hidden="false" customHeight="true" outlineLevel="0" collapsed="false">
      <c r="B36" s="29" t="str">
        <f aca="false">IF(C36&lt;&gt;"",$N$3,"")</f>
        <v/>
      </c>
    </row>
    <row r="37" customFormat="false" ht="45" hidden="false" customHeight="true" outlineLevel="0" collapsed="false">
      <c r="B37" s="29" t="str">
        <f aca="false">IF(C37&lt;&gt;"",$N$3,"")</f>
        <v/>
      </c>
    </row>
    <row r="38" customFormat="false" ht="45" hidden="false" customHeight="true" outlineLevel="0" collapsed="false">
      <c r="B38" s="29" t="str">
        <f aca="false">IF(C38&lt;&gt;"",$N$3,"")</f>
        <v/>
      </c>
    </row>
    <row r="39" customFormat="false" ht="45" hidden="false" customHeight="true" outlineLevel="0" collapsed="false">
      <c r="B39" s="29" t="str">
        <f aca="false">IF(C39&lt;&gt;"",$N$3,"")</f>
        <v/>
      </c>
    </row>
    <row r="40" customFormat="false" ht="45" hidden="false" customHeight="true" outlineLevel="0" collapsed="false">
      <c r="B40" s="29" t="str">
        <f aca="false">IF(C40&lt;&gt;"",$N$3,"")</f>
        <v/>
      </c>
    </row>
    <row r="41" customFormat="false" ht="45" hidden="false" customHeight="true" outlineLevel="0" collapsed="false">
      <c r="B41" s="29" t="str">
        <f aca="false">IF(C41&lt;&gt;"",$N$3,"")</f>
        <v/>
      </c>
    </row>
    <row r="42" customFormat="false" ht="45" hidden="false" customHeight="true" outlineLevel="0" collapsed="false">
      <c r="B42" s="29" t="str">
        <f aca="false">IF(C42&lt;&gt;"",$N$3,"")</f>
        <v/>
      </c>
    </row>
    <row r="43" customFormat="false" ht="45" hidden="false" customHeight="true" outlineLevel="0" collapsed="false">
      <c r="B43" s="29" t="str">
        <f aca="false">IF(C43&lt;&gt;"",$N$3,"")</f>
        <v/>
      </c>
    </row>
    <row r="44" customFormat="false" ht="45" hidden="false" customHeight="true" outlineLevel="0" collapsed="false">
      <c r="B44" s="29" t="str">
        <f aca="false">IF(C44&lt;&gt;"",$N$3,"")</f>
        <v/>
      </c>
    </row>
    <row r="45" customFormat="false" ht="45" hidden="false" customHeight="true" outlineLevel="0" collapsed="false">
      <c r="B45" s="29" t="str">
        <f aca="false">IF(C45&lt;&gt;"",$N$3,"")</f>
        <v/>
      </c>
    </row>
    <row r="46" customFormat="false" ht="45" hidden="false" customHeight="true" outlineLevel="0" collapsed="false">
      <c r="B46" s="29" t="str">
        <f aca="false">IF(C46&lt;&gt;"",$N$3,"")</f>
        <v/>
      </c>
    </row>
    <row r="47" customFormat="false" ht="45" hidden="false" customHeight="true" outlineLevel="0" collapsed="false">
      <c r="B47" s="29" t="str">
        <f aca="false">IF(C47&lt;&gt;"",$N$3,"")</f>
        <v/>
      </c>
    </row>
    <row r="48" customFormat="false" ht="45" hidden="false" customHeight="true" outlineLevel="0" collapsed="false">
      <c r="B48" s="29" t="str">
        <f aca="false">IF(C48&lt;&gt;"",$N$3,"")</f>
        <v/>
      </c>
    </row>
    <row r="49" customFormat="false" ht="45" hidden="false" customHeight="true" outlineLevel="0" collapsed="false">
      <c r="B49" s="29" t="str">
        <f aca="false">IF(C49&lt;&gt;"",$N$3,"")</f>
        <v/>
      </c>
    </row>
    <row r="50" customFormat="false" ht="45" hidden="false" customHeight="true" outlineLevel="0" collapsed="false">
      <c r="B50" s="29" t="str">
        <f aca="false">IF(C50&lt;&gt;"",$N$3,"")</f>
        <v/>
      </c>
    </row>
    <row r="51" customFormat="false" ht="45" hidden="false" customHeight="true" outlineLevel="0" collapsed="false">
      <c r="B51" s="29" t="str">
        <f aca="false">IF(C51&lt;&gt;"",$N$3,"")</f>
        <v/>
      </c>
    </row>
    <row r="52" customFormat="false" ht="45" hidden="false" customHeight="true" outlineLevel="0" collapsed="false">
      <c r="B52" s="29" t="str">
        <f aca="false">IF(C52&lt;&gt;"",$N$3,"")</f>
        <v/>
      </c>
    </row>
    <row r="53" customFormat="false" ht="45" hidden="false" customHeight="true" outlineLevel="0" collapsed="false">
      <c r="B53" s="29" t="str">
        <f aca="false">IF(C53&lt;&gt;"",$N$3,"")</f>
        <v/>
      </c>
    </row>
    <row r="54" customFormat="false" ht="45" hidden="false" customHeight="true" outlineLevel="0" collapsed="false">
      <c r="B54" s="29" t="str">
        <f aca="false">IF(C54&lt;&gt;"",$N$3,"")</f>
        <v/>
      </c>
    </row>
  </sheetData>
  <mergeCells count="45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10"/>
    <mergeCell ref="C7:C10"/>
    <mergeCell ref="D7:D10"/>
    <mergeCell ref="F7:F10"/>
    <mergeCell ref="G7:G10"/>
    <mergeCell ref="J7:J10"/>
    <mergeCell ref="L7:L10"/>
    <mergeCell ref="A11:A12"/>
    <mergeCell ref="C11:C12"/>
    <mergeCell ref="D11:D12"/>
    <mergeCell ref="F11:F12"/>
    <mergeCell ref="G11:G12"/>
    <mergeCell ref="L11:L12"/>
    <mergeCell ref="A15:A19"/>
    <mergeCell ref="C15:C19"/>
    <mergeCell ref="D15:D19"/>
    <mergeCell ref="F15:F19"/>
    <mergeCell ref="G15:G19"/>
    <mergeCell ref="L15:L19"/>
    <mergeCell ref="A22:A23"/>
    <mergeCell ref="C22:C23"/>
    <mergeCell ref="D22:D23"/>
    <mergeCell ref="F22:F23"/>
    <mergeCell ref="G22:G23"/>
    <mergeCell ref="L22:L23"/>
    <mergeCell ref="P22:P23"/>
    <mergeCell ref="A25:A26"/>
    <mergeCell ref="C25:C26"/>
    <mergeCell ref="D25:D26"/>
    <mergeCell ref="F25:F26"/>
    <mergeCell ref="G25:G26"/>
    <mergeCell ref="L25:L26"/>
    <mergeCell ref="P25:P26"/>
  </mergeCells>
  <conditionalFormatting sqref="O25">
    <cfRule type="expression" priority="2" aboveAverage="0" equalAverage="0" bottom="0" percent="0" rank="0" text="" dxfId="0">
      <formula>$A24&lt;&gt;""</formula>
    </cfRule>
  </conditionalFormatting>
  <conditionalFormatting sqref="O26">
    <cfRule type="expression" priority="3" aboveAverage="0" equalAverage="0" bottom="0" percent="0" rank="0" text="" dxfId="1">
      <formula>$A25&lt;&gt;""</formula>
    </cfRule>
  </conditionalFormatting>
  <conditionalFormatting sqref="O6:O20 O22:O23">
    <cfRule type="expression" priority="4" aboveAverage="0" equalAverage="0" bottom="0" percent="0" rank="0" text="" dxfId="2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9" width="34.25"/>
  </cols>
  <sheetData>
    <row r="1" customFormat="false" ht="160" hidden="false" customHeight="true" outlineLevel="0" collapsed="false">
      <c r="A1" s="30"/>
      <c r="B1" s="30"/>
      <c r="C1" s="30"/>
      <c r="D1" s="30"/>
      <c r="E1" s="30"/>
      <c r="F1" s="30"/>
      <c r="G1" s="30"/>
      <c r="H1" s="30"/>
      <c r="I1" s="30"/>
      <c r="J1" s="30"/>
    </row>
    <row r="2" customFormat="false" ht="160" hidden="false" customHeight="true" outlineLevel="0" collapsed="false">
      <c r="A2" s="30"/>
      <c r="B2" s="30"/>
      <c r="C2" s="30"/>
      <c r="D2" s="30"/>
      <c r="E2" s="30"/>
      <c r="F2" s="30"/>
      <c r="G2" s="30"/>
      <c r="H2" s="30"/>
      <c r="I2" s="30"/>
      <c r="J2" s="3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2026-10-01T11:05:23Z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8589D3E68C3F4351B1F11F4551B79473_13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